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LMI_Research\lmi\TRENDS Data Files\2023\May\"/>
    </mc:Choice>
  </mc:AlternateContent>
  <xr:revisionPtr revIDLastSave="0" documentId="13_ncr:1_{164DB670-FCD4-4E1B-B6E8-4C899446AC52}" xr6:coauthVersionLast="47" xr6:coauthVersionMax="47" xr10:uidLastSave="{00000000-0000-0000-0000-000000000000}"/>
  <bookViews>
    <workbookView xWindow="30150" yWindow="840" windowWidth="25800" windowHeight="13755" tabRatio="903" firstSheet="3" activeTab="8" xr2:uid="{00000000-000D-0000-FFFF-FFFF00000000}"/>
  </bookViews>
  <sheets>
    <sheet name="Statewide p10 &amp; p11" sheetId="7" r:id="rId1"/>
    <sheet name="Substate NSA p12" sheetId="8" r:id="rId2"/>
    <sheet name="MSA Partial NSA p13" sheetId="9" r:id="rId3"/>
    <sheet name="Unemp Rate SA p14" sheetId="11" r:id="rId4"/>
    <sheet name="LFPR SA p15" sheetId="12" r:id="rId5"/>
    <sheet name="p16" sheetId="25" r:id="rId6"/>
    <sheet name="p17" sheetId="2" r:id="rId7"/>
    <sheet name="p18" sheetId="3" r:id="rId8"/>
    <sheet name="p19" sheetId="24" r:id="rId9"/>
    <sheet name="MSA p20" sheetId="13" r:id="rId10"/>
    <sheet name="SC p21" sheetId="14" r:id="rId11"/>
    <sheet name="Charleston p22" sheetId="15" r:id="rId12"/>
    <sheet name="Columbia p23" sheetId="16" r:id="rId13"/>
    <sheet name="Greenville p24" sheetId="17" r:id="rId14"/>
    <sheet name="Myrtle Beach p25" sheetId="18" r:id="rId15"/>
    <sheet name="Spartanburg p26" sheetId="19" r:id="rId16"/>
    <sheet name="Florence HH Sumter p27" sheetId="20" r:id="rId17"/>
    <sheet name="p28" sheetId="21" r:id="rId18"/>
    <sheet name="p29" sheetId="22" r:id="rId1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8" i="24" l="1"/>
  <c r="H60" i="24"/>
  <c r="H30" i="24"/>
  <c r="F11" i="24"/>
  <c r="G57" i="24"/>
  <c r="G16" i="13"/>
  <c r="H16" i="13" s="1"/>
  <c r="G17" i="13"/>
  <c r="H17" i="13" s="1"/>
  <c r="G18" i="13"/>
  <c r="H18" i="13" s="1"/>
  <c r="G19" i="13"/>
  <c r="H19" i="13" s="1"/>
  <c r="G20" i="13"/>
  <c r="H20" i="13" s="1"/>
  <c r="G21" i="13"/>
  <c r="H21" i="13" s="1"/>
  <c r="G22" i="13"/>
  <c r="H22" i="13" s="1"/>
  <c r="G15" i="13"/>
  <c r="H15" i="13" s="1"/>
  <c r="E16" i="13"/>
  <c r="F16" i="13" s="1"/>
  <c r="E17" i="13"/>
  <c r="F17" i="13" s="1"/>
  <c r="E18" i="13"/>
  <c r="F18" i="13" s="1"/>
  <c r="E19" i="13"/>
  <c r="F19" i="13"/>
  <c r="E20" i="13"/>
  <c r="F20" i="13" s="1"/>
  <c r="E21" i="13"/>
  <c r="F21" i="13" s="1"/>
  <c r="E22" i="13"/>
  <c r="F22" i="13"/>
  <c r="E15" i="13"/>
  <c r="F15" i="13" s="1"/>
  <c r="B33" i="9" l="1" a="1"/>
  <c r="B33" i="9" s="1"/>
  <c r="E24" i="2"/>
  <c r="E28" i="2"/>
  <c r="E19" i="2"/>
  <c r="F74" i="24"/>
  <c r="E13" i="25" l="1"/>
  <c r="F13" i="25"/>
  <c r="F8" i="25"/>
  <c r="E11" i="2" l="1"/>
  <c r="F11" i="2"/>
  <c r="G11" i="2"/>
  <c r="H11" i="2"/>
  <c r="E12" i="2"/>
  <c r="F12" i="2"/>
  <c r="G12" i="2"/>
  <c r="H12" i="2"/>
  <c r="E13" i="2"/>
  <c r="F13" i="2"/>
  <c r="G13" i="2"/>
  <c r="H13" i="2"/>
  <c r="E14" i="2"/>
  <c r="F14" i="2"/>
  <c r="G14" i="2"/>
  <c r="H14" i="2"/>
  <c r="E15" i="2"/>
  <c r="F15" i="2"/>
  <c r="G15" i="2"/>
  <c r="H15" i="2"/>
  <c r="E16" i="2"/>
  <c r="F16" i="2"/>
  <c r="G16" i="2"/>
  <c r="H16" i="2"/>
  <c r="E17" i="2"/>
  <c r="F17" i="2"/>
  <c r="G17" i="2"/>
  <c r="H17" i="2"/>
  <c r="E18" i="2"/>
  <c r="F18" i="2"/>
  <c r="G18" i="2"/>
  <c r="H18" i="2"/>
  <c r="F19" i="2"/>
  <c r="G19" i="2"/>
  <c r="H19" i="2"/>
  <c r="E20" i="2"/>
  <c r="F20" i="2"/>
  <c r="G20" i="2"/>
  <c r="H20" i="2"/>
  <c r="E21" i="2"/>
  <c r="F21" i="2"/>
  <c r="G21" i="2"/>
  <c r="H21" i="2"/>
  <c r="E22" i="2"/>
  <c r="F22" i="2"/>
  <c r="G22" i="2"/>
  <c r="H22" i="2"/>
  <c r="E23" i="2"/>
  <c r="F23" i="2"/>
  <c r="G23" i="2"/>
  <c r="H23" i="2"/>
  <c r="F24" i="2"/>
  <c r="G24" i="2"/>
  <c r="H24" i="2"/>
  <c r="E25" i="2"/>
  <c r="F25" i="2"/>
  <c r="G25" i="2"/>
  <c r="H25" i="2"/>
  <c r="E26" i="2"/>
  <c r="F26" i="2"/>
  <c r="G26" i="2"/>
  <c r="H26" i="2"/>
  <c r="E27" i="2"/>
  <c r="F27" i="2"/>
  <c r="G27" i="2"/>
  <c r="H27" i="2"/>
  <c r="F28" i="2"/>
  <c r="G28" i="2"/>
  <c r="H28" i="2"/>
  <c r="E29" i="2"/>
  <c r="F29" i="2"/>
  <c r="G29" i="2"/>
  <c r="H29" i="2"/>
  <c r="E30" i="2"/>
  <c r="F30" i="2"/>
  <c r="G30" i="2"/>
  <c r="H30" i="2"/>
  <c r="E31" i="2"/>
  <c r="F31" i="2"/>
  <c r="G31" i="2"/>
  <c r="H31" i="2"/>
  <c r="E32" i="2"/>
  <c r="F32" i="2"/>
  <c r="G32" i="2"/>
  <c r="H32" i="2"/>
  <c r="E33" i="2"/>
  <c r="F33" i="2"/>
  <c r="G33" i="2"/>
  <c r="H33" i="2"/>
  <c r="E34" i="2"/>
  <c r="F34" i="2"/>
  <c r="G34" i="2"/>
  <c r="H34" i="2"/>
  <c r="E35" i="2"/>
  <c r="F35" i="2"/>
  <c r="G35" i="2"/>
  <c r="H35" i="2"/>
  <c r="E36" i="2"/>
  <c r="F36" i="2"/>
  <c r="G36" i="2"/>
  <c r="H36" i="2"/>
  <c r="E37" i="2"/>
  <c r="F37" i="2"/>
  <c r="G37" i="2"/>
  <c r="H37" i="2"/>
  <c r="E38" i="2"/>
  <c r="F38" i="2"/>
  <c r="G38" i="2"/>
  <c r="H38" i="2"/>
  <c r="E39" i="2"/>
  <c r="F39" i="2"/>
  <c r="G39" i="2"/>
  <c r="H39" i="2"/>
  <c r="E40" i="2"/>
  <c r="F40" i="2"/>
  <c r="G40" i="2"/>
  <c r="H40" i="2"/>
  <c r="E41" i="2"/>
  <c r="F41" i="2"/>
  <c r="G41" i="2"/>
  <c r="H41" i="2"/>
  <c r="E42" i="2"/>
  <c r="F42" i="2"/>
  <c r="G42" i="2"/>
  <c r="H42" i="2"/>
  <c r="E43" i="2"/>
  <c r="F43" i="2"/>
  <c r="G43" i="2"/>
  <c r="H43" i="2"/>
  <c r="E44" i="2"/>
  <c r="F44" i="2"/>
  <c r="G44" i="2"/>
  <c r="H44" i="2"/>
  <c r="B10" i="8" l="1" a="1"/>
  <c r="B10" i="8" s="1"/>
  <c r="B11" i="8" a="1"/>
  <c r="B11" i="8" s="1"/>
  <c r="B12" i="8" a="1"/>
  <c r="B12" i="8" s="1"/>
  <c r="B13" i="8" a="1"/>
  <c r="B13" i="8" s="1"/>
  <c r="B14" i="8" a="1"/>
  <c r="B14" i="8" s="1"/>
  <c r="B15" i="8" a="1"/>
  <c r="B15" i="8" s="1"/>
  <c r="B16" i="8" a="1"/>
  <c r="B16" i="8" s="1"/>
  <c r="B17" i="8" a="1"/>
  <c r="B17" i="8" s="1"/>
  <c r="B18" i="8" a="1"/>
  <c r="B18" i="8" s="1"/>
  <c r="B19" i="8" a="1"/>
  <c r="B19" i="8" s="1"/>
  <c r="B20" i="8" a="1"/>
  <c r="B20" i="8" s="1"/>
  <c r="B21" i="8" a="1"/>
  <c r="B21" i="8" s="1"/>
  <c r="B22" i="8" a="1"/>
  <c r="B22" i="8" s="1"/>
  <c r="B23" i="8" a="1"/>
  <c r="B23" i="8" s="1"/>
  <c r="B24" i="8" a="1"/>
  <c r="B24" i="8" s="1"/>
  <c r="B25" i="8" a="1"/>
  <c r="B25" i="8" s="1"/>
  <c r="B26" i="8" a="1"/>
  <c r="B26" i="8" s="1"/>
  <c r="B27" i="8" a="1"/>
  <c r="B27" i="8" s="1"/>
  <c r="B28" i="8" a="1"/>
  <c r="B28" i="8" s="1"/>
  <c r="B29" i="8" a="1"/>
  <c r="B29" i="8" s="1"/>
  <c r="B30" i="8" a="1"/>
  <c r="B30" i="8" s="1"/>
  <c r="B31" i="8" a="1"/>
  <c r="B31" i="8" s="1"/>
  <c r="B32" i="8" a="1"/>
  <c r="B32" i="8" s="1"/>
  <c r="B33" i="8" a="1"/>
  <c r="B33" i="8" s="1"/>
  <c r="B34" i="8" a="1"/>
  <c r="B34" i="8" s="1"/>
  <c r="B35" i="8" a="1"/>
  <c r="B35" i="8" s="1"/>
  <c r="B36" i="8" a="1"/>
  <c r="B36" i="8" s="1"/>
  <c r="B37" i="8" a="1"/>
  <c r="B37" i="8" s="1"/>
  <c r="B38" i="8" a="1"/>
  <c r="B38" i="8" s="1"/>
  <c r="B39" i="8" a="1"/>
  <c r="B39" i="8" s="1"/>
  <c r="B40" i="8" a="1"/>
  <c r="B40" i="8" s="1"/>
  <c r="B41" i="8" a="1"/>
  <c r="B41" i="8" s="1"/>
  <c r="B42" i="8" a="1"/>
  <c r="B42" i="8" s="1"/>
  <c r="B43" i="8" a="1"/>
  <c r="B43" i="8" s="1"/>
  <c r="B44" i="8" a="1"/>
  <c r="B44" i="8" s="1"/>
  <c r="B45" i="8" a="1"/>
  <c r="B45" i="8" s="1"/>
  <c r="B46" i="8" a="1"/>
  <c r="B46" i="8" s="1"/>
  <c r="B47" i="8" a="1"/>
  <c r="B47" i="8" s="1"/>
  <c r="B48" i="8" a="1"/>
  <c r="B48" i="8" s="1"/>
  <c r="B49" i="8" a="1"/>
  <c r="B49" i="8" s="1"/>
  <c r="B50" i="8" a="1"/>
  <c r="B50" i="8" s="1"/>
  <c r="B51" i="8" a="1"/>
  <c r="B51" i="8" s="1"/>
  <c r="B52" i="8" a="1"/>
  <c r="B52" i="8" s="1"/>
  <c r="B53" i="8" a="1"/>
  <c r="B53" i="8" s="1"/>
  <c r="B54" i="8" a="1"/>
  <c r="B54" i="8" s="1"/>
  <c r="B9" i="8" a="1"/>
  <c r="B9" i="8" s="1"/>
  <c r="B8" i="9" a="1"/>
  <c r="B8" i="9" s="1"/>
  <c r="B9" i="9" a="1"/>
  <c r="B9" i="9" s="1"/>
  <c r="B10" i="9" a="1"/>
  <c r="B10" i="9" s="1"/>
  <c r="B11" i="9" a="1"/>
  <c r="B11" i="9" s="1"/>
  <c r="B12" i="9" a="1"/>
  <c r="B12" i="9" s="1"/>
  <c r="B13" i="9" a="1"/>
  <c r="B13" i="9" s="1"/>
  <c r="B14" i="9" a="1"/>
  <c r="B14" i="9" s="1"/>
  <c r="B15" i="9" a="1"/>
  <c r="B15" i="9" s="1"/>
  <c r="B16" i="9" a="1"/>
  <c r="B16" i="9" s="1"/>
  <c r="B27" i="9" a="1"/>
  <c r="B27" i="9" s="1"/>
  <c r="B28" i="9" a="1"/>
  <c r="B28" i="9" s="1"/>
  <c r="B29" i="9" a="1"/>
  <c r="B29" i="9" s="1"/>
  <c r="B30" i="9" a="1"/>
  <c r="B30" i="9" s="1"/>
  <c r="B31" i="9" a="1"/>
  <c r="B31" i="9" s="1"/>
  <c r="B32" i="9" a="1"/>
  <c r="B32" i="9" s="1"/>
  <c r="B34" i="9" a="1"/>
  <c r="B34" i="9" s="1"/>
  <c r="B35" i="9" a="1"/>
  <c r="B35" i="9" s="1"/>
  <c r="B36" i="9" a="1"/>
  <c r="B36" i="9" s="1"/>
  <c r="B37" i="9" a="1"/>
  <c r="B37" i="9" s="1"/>
  <c r="B38" i="9" a="1"/>
  <c r="B38" i="9" s="1"/>
  <c r="B39" i="9" a="1"/>
  <c r="B39" i="9" s="1"/>
  <c r="B40" i="9" a="1"/>
  <c r="B40" i="9" s="1"/>
  <c r="B41" i="9" a="1"/>
  <c r="B41" i="9" s="1"/>
  <c r="B42" i="9" a="1"/>
  <c r="B42" i="9" s="1"/>
  <c r="B43" i="9" a="1"/>
  <c r="B43" i="9" s="1"/>
  <c r="B44" i="9" a="1"/>
  <c r="B44" i="9" s="1"/>
  <c r="B45" i="9" a="1"/>
  <c r="B45" i="9" s="1"/>
  <c r="B46" i="9" a="1"/>
  <c r="B46" i="9" s="1"/>
  <c r="B26" i="9" a="1"/>
  <c r="B26" i="9" s="1"/>
  <c r="B17" i="9" a="1"/>
  <c r="B17" i="9" s="1"/>
  <c r="G49" i="24" l="1"/>
  <c r="G55" i="24"/>
  <c r="G60" i="24"/>
  <c r="G46" i="24"/>
  <c r="G34" i="24"/>
  <c r="G42" i="24"/>
  <c r="G50" i="24"/>
  <c r="G32" i="24"/>
  <c r="G63" i="24"/>
  <c r="G35" i="24"/>
  <c r="G33" i="24"/>
  <c r="G56" i="24"/>
  <c r="G28" i="24"/>
  <c r="G29" i="24"/>
  <c r="G31" i="24"/>
  <c r="G23" i="24"/>
  <c r="G51" i="24"/>
  <c r="G22" i="24"/>
  <c r="G38" i="24"/>
  <c r="G37" i="24"/>
  <c r="G19" i="24"/>
  <c r="G20" i="24"/>
  <c r="G61" i="24"/>
  <c r="G48" i="24"/>
  <c r="G59" i="24"/>
  <c r="G14" i="24"/>
  <c r="G18" i="24"/>
  <c r="G53" i="24"/>
  <c r="G41" i="24"/>
  <c r="G54" i="24"/>
  <c r="G15" i="24"/>
  <c r="G73" i="24"/>
  <c r="G74" i="24"/>
  <c r="G47" i="24"/>
  <c r="G21" i="24"/>
  <c r="G66" i="24"/>
  <c r="G45" i="24"/>
  <c r="G43" i="24"/>
  <c r="G65" i="24"/>
  <c r="G30" i="24"/>
  <c r="G16" i="24"/>
  <c r="G70" i="24"/>
  <c r="G71" i="24"/>
  <c r="G36" i="24"/>
  <c r="G27" i="24"/>
  <c r="G13" i="24"/>
  <c r="G52" i="24"/>
  <c r="G68" i="24"/>
  <c r="G40" i="24"/>
  <c r="G39" i="24"/>
  <c r="G58" i="24"/>
  <c r="G72" i="24"/>
  <c r="G17" i="24"/>
  <c r="G12" i="24"/>
  <c r="G64" i="24"/>
  <c r="G44" i="24"/>
  <c r="G69" i="24"/>
  <c r="G26" i="24"/>
  <c r="G67" i="24"/>
  <c r="G11" i="24"/>
  <c r="G25" i="24"/>
  <c r="G10" i="24"/>
  <c r="G24" i="24"/>
  <c r="G9" i="24"/>
  <c r="G8" i="24"/>
  <c r="G62" i="24"/>
  <c r="E49" i="24"/>
  <c r="E55" i="24"/>
  <c r="E60" i="24"/>
  <c r="E46" i="24"/>
  <c r="E34" i="24"/>
  <c r="E42" i="24"/>
  <c r="E50" i="24"/>
  <c r="E32" i="24"/>
  <c r="E63" i="24"/>
  <c r="E35" i="24"/>
  <c r="E33" i="24"/>
  <c r="E56" i="24"/>
  <c r="E28" i="24"/>
  <c r="E29" i="24"/>
  <c r="E31" i="24"/>
  <c r="E57" i="24"/>
  <c r="E23" i="24"/>
  <c r="E51" i="24"/>
  <c r="E22" i="24"/>
  <c r="E38" i="24"/>
  <c r="E37" i="24"/>
  <c r="E19" i="24"/>
  <c r="E20" i="24"/>
  <c r="E61" i="24"/>
  <c r="E48" i="24"/>
  <c r="E59" i="24"/>
  <c r="E14" i="24"/>
  <c r="E18" i="24"/>
  <c r="E53" i="24"/>
  <c r="E41" i="24"/>
  <c r="E54" i="24"/>
  <c r="E15" i="24"/>
  <c r="E73" i="24"/>
  <c r="E74" i="24"/>
  <c r="E47" i="24"/>
  <c r="E21" i="24"/>
  <c r="E66" i="24"/>
  <c r="E45" i="24"/>
  <c r="E43" i="24"/>
  <c r="E65" i="24"/>
  <c r="E30" i="24"/>
  <c r="E16" i="24"/>
  <c r="E70" i="24"/>
  <c r="E71" i="24"/>
  <c r="E36" i="24"/>
  <c r="E27" i="24"/>
  <c r="E13" i="24"/>
  <c r="E52" i="24"/>
  <c r="E68" i="24"/>
  <c r="E40" i="24"/>
  <c r="E39" i="24"/>
  <c r="E58" i="24"/>
  <c r="E72" i="24"/>
  <c r="E17" i="24"/>
  <c r="E12" i="24"/>
  <c r="E64" i="24"/>
  <c r="E44" i="24"/>
  <c r="E69" i="24"/>
  <c r="E26" i="24"/>
  <c r="E67" i="24"/>
  <c r="E11" i="24"/>
  <c r="E25" i="24"/>
  <c r="E10" i="24"/>
  <c r="E24" i="24"/>
  <c r="E9" i="24"/>
  <c r="E8" i="24"/>
  <c r="E62" i="24"/>
  <c r="F62" i="24"/>
  <c r="H62" i="24"/>
  <c r="F49" i="24"/>
  <c r="H49" i="24"/>
  <c r="F55" i="24"/>
  <c r="H55" i="24"/>
  <c r="F60" i="24"/>
  <c r="F46" i="24"/>
  <c r="H46" i="24"/>
  <c r="F34" i="24"/>
  <c r="H34" i="24"/>
  <c r="F42" i="24"/>
  <c r="H42" i="24"/>
  <c r="F50" i="24"/>
  <c r="H50" i="24"/>
  <c r="F32" i="24"/>
  <c r="H32" i="24"/>
  <c r="F63" i="24"/>
  <c r="H63" i="24"/>
  <c r="F35" i="24"/>
  <c r="H35" i="24"/>
  <c r="F33" i="24"/>
  <c r="H33" i="24"/>
  <c r="F56" i="24"/>
  <c r="H56" i="24"/>
  <c r="F28" i="24"/>
  <c r="H28" i="24"/>
  <c r="F29" i="24"/>
  <c r="H29" i="24"/>
  <c r="F31" i="24"/>
  <c r="H31" i="24"/>
  <c r="F57" i="24"/>
  <c r="H57" i="24"/>
  <c r="F23" i="24"/>
  <c r="H23" i="24"/>
  <c r="F51" i="24"/>
  <c r="H51" i="24"/>
  <c r="F22" i="24"/>
  <c r="H22" i="24"/>
  <c r="F38" i="24"/>
  <c r="H38" i="24"/>
  <c r="F37" i="24"/>
  <c r="H37" i="24"/>
  <c r="H8" i="24" l="1"/>
  <c r="H9" i="24"/>
  <c r="H10" i="24"/>
  <c r="H11" i="24"/>
  <c r="H12" i="24"/>
  <c r="H13" i="24"/>
  <c r="H14" i="24"/>
  <c r="H15" i="24"/>
  <c r="H16" i="24"/>
  <c r="H17" i="24"/>
  <c r="H18" i="24"/>
  <c r="H19" i="24"/>
  <c r="H20" i="24"/>
  <c r="H21" i="24"/>
  <c r="H24" i="24"/>
  <c r="H25" i="24"/>
  <c r="H26" i="24"/>
  <c r="H27" i="24"/>
  <c r="H36" i="24"/>
  <c r="H39" i="24"/>
  <c r="H40" i="24"/>
  <c r="H41" i="24"/>
  <c r="H43" i="24"/>
  <c r="H44" i="24"/>
  <c r="H45" i="24"/>
  <c r="H47" i="24"/>
  <c r="H48" i="24"/>
  <c r="H52" i="24"/>
  <c r="H53" i="24"/>
  <c r="H54" i="24"/>
  <c r="H58" i="24"/>
  <c r="H59" i="24"/>
  <c r="H61" i="24"/>
  <c r="H64" i="24"/>
  <c r="H65" i="24"/>
  <c r="H66" i="24"/>
  <c r="H67" i="24"/>
  <c r="H68" i="24"/>
  <c r="H69" i="24"/>
  <c r="H70" i="24"/>
  <c r="H71" i="24"/>
  <c r="H72" i="24"/>
  <c r="H73" i="24"/>
  <c r="H74" i="24"/>
  <c r="F9" i="24"/>
  <c r="F10" i="24"/>
  <c r="F12" i="24"/>
  <c r="F13" i="24"/>
  <c r="F14" i="24"/>
  <c r="F15" i="24"/>
  <c r="F16" i="24"/>
  <c r="F17" i="24"/>
  <c r="F18" i="24"/>
  <c r="F19" i="24"/>
  <c r="F20" i="24"/>
  <c r="F21" i="24"/>
  <c r="F24" i="24"/>
  <c r="F25" i="24"/>
  <c r="F26" i="24"/>
  <c r="F27" i="24"/>
  <c r="F30" i="24"/>
  <c r="F36" i="24"/>
  <c r="F39" i="24"/>
  <c r="F40" i="24"/>
  <c r="F41" i="24"/>
  <c r="F43" i="24"/>
  <c r="F44" i="24"/>
  <c r="F45" i="24"/>
  <c r="F47" i="24"/>
  <c r="F48" i="24"/>
  <c r="F52" i="24"/>
  <c r="F53" i="24"/>
  <c r="F54" i="24"/>
  <c r="F58" i="24"/>
  <c r="F59" i="24"/>
  <c r="F61" i="24"/>
  <c r="F64" i="24"/>
  <c r="F65" i="24"/>
  <c r="F66" i="24"/>
  <c r="F67" i="24"/>
  <c r="F69" i="24"/>
  <c r="F70" i="24"/>
  <c r="F71" i="24"/>
  <c r="F72" i="24"/>
  <c r="F73" i="24"/>
  <c r="F8" i="24"/>
  <c r="H6" i="25" l="1"/>
  <c r="H7" i="25"/>
  <c r="H8" i="25"/>
  <c r="H9" i="25"/>
  <c r="H10" i="25"/>
  <c r="H11" i="25"/>
  <c r="H12" i="25"/>
  <c r="H13" i="25"/>
  <c r="H5" i="25"/>
  <c r="F6" i="25"/>
  <c r="F7" i="25"/>
  <c r="F9" i="25"/>
  <c r="F10" i="25"/>
  <c r="F11" i="25"/>
  <c r="F12" i="25"/>
  <c r="F5" i="25"/>
  <c r="G6" i="25"/>
  <c r="G7" i="25"/>
  <c r="G8" i="25"/>
  <c r="G9" i="25"/>
  <c r="G10" i="25"/>
  <c r="G11" i="25"/>
  <c r="G12" i="25"/>
  <c r="G13" i="25"/>
  <c r="G5" i="25"/>
  <c r="E6" i="25"/>
  <c r="E7" i="25"/>
  <c r="E8" i="25"/>
  <c r="E9" i="25"/>
  <c r="E10" i="25"/>
  <c r="E11" i="25"/>
  <c r="E12" i="25"/>
  <c r="E5" i="25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<sst xmlns="http://schemas.openxmlformats.org/spreadsheetml/2006/main" count="917" uniqueCount="318">
  <si>
    <t>YEAR</t>
  </si>
  <si>
    <t>MONTH</t>
  </si>
  <si>
    <t>AREA</t>
  </si>
  <si>
    <t>CURRENT  MO</t>
  </si>
  <si>
    <t>PREVIOUS MO</t>
  </si>
  <si>
    <t>1YR AGO  MO</t>
  </si>
  <si>
    <t>DIFF CUR - PRV</t>
  </si>
  <si>
    <t>% CUR/PRV</t>
  </si>
  <si>
    <t>DIFF CUR - 1YR AGO</t>
  </si>
  <si>
    <t>% CUR/1YR AGO</t>
  </si>
  <si>
    <t>Total Private</t>
  </si>
  <si>
    <t>Goods Producing</t>
  </si>
  <si>
    <t>Private Service Providing</t>
  </si>
  <si>
    <t>Construction</t>
  </si>
  <si>
    <t>Manufacturing</t>
  </si>
  <si>
    <t>Trade, Transportation, and Utilities</t>
  </si>
  <si>
    <t>Financial Activities</t>
  </si>
  <si>
    <t>Professional and Business Services</t>
  </si>
  <si>
    <t>Education and Health Services</t>
  </si>
  <si>
    <t>Leisure and Hospitality</t>
  </si>
  <si>
    <t>Other Services</t>
  </si>
  <si>
    <t>SEASONALLY ADJUSTED NONFARM WAGE AND SALARY EMPLOYMENT</t>
  </si>
  <si>
    <t>IN SOUTH CAROLINA</t>
  </si>
  <si>
    <t>NET CHANGE FROM:</t>
  </si>
  <si>
    <t>CURRENT</t>
  </si>
  <si>
    <t>PREVIOUS</t>
  </si>
  <si>
    <t>PREV</t>
  </si>
  <si>
    <t>AGO</t>
  </si>
  <si>
    <t xml:space="preserve"> </t>
  </si>
  <si>
    <t>Total Nonfarm</t>
  </si>
  <si>
    <t>Service-Providing</t>
  </si>
  <si>
    <t>Government</t>
  </si>
  <si>
    <t>Federal Government</t>
  </si>
  <si>
    <t>State Government</t>
  </si>
  <si>
    <t>Local Government</t>
  </si>
  <si>
    <t>Statewide</t>
  </si>
  <si>
    <t>Columbia MSA</t>
  </si>
  <si>
    <t>Florence MSA</t>
  </si>
  <si>
    <t>Spartanburg MSA</t>
  </si>
  <si>
    <t>Sumter MSA</t>
  </si>
  <si>
    <t>Nonfarm Payroll by Metropolitan Statistical Area</t>
  </si>
  <si>
    <t>PERCENT</t>
  </si>
  <si>
    <t>CHANGE</t>
  </si>
  <si>
    <t>Charleston</t>
  </si>
  <si>
    <t>Columbia</t>
  </si>
  <si>
    <t>Florence</t>
  </si>
  <si>
    <t>Greenville</t>
  </si>
  <si>
    <t>Hilton Head-Bluffton-Beaufort</t>
  </si>
  <si>
    <t>Myrtle Beach</t>
  </si>
  <si>
    <t>Spartanburg</t>
  </si>
  <si>
    <t>Sumter</t>
  </si>
  <si>
    <t>Note: Need Map Graph will be provided by Comunications</t>
  </si>
  <si>
    <t>(not seasonally adjusted, in thousands)</t>
  </si>
  <si>
    <t>Nonfarm Payroll by Economic Sector</t>
  </si>
  <si>
    <t>Civilian non-institutional population</t>
  </si>
  <si>
    <t>Civilian labor force</t>
  </si>
  <si>
    <t>Total</t>
  </si>
  <si>
    <t>Percent of population</t>
  </si>
  <si>
    <t>Employment</t>
  </si>
  <si>
    <t>Unemployment</t>
  </si>
  <si>
    <t>Rate</t>
  </si>
  <si>
    <t>Labor force</t>
  </si>
  <si>
    <t>level</t>
  </si>
  <si>
    <t>rate</t>
  </si>
  <si>
    <t>Current month's estimates are preliminary. All data are subject to revision.</t>
  </si>
  <si>
    <t>Note:  Map of County Unemployment Rates for p 10 will be provided by Comunications</t>
  </si>
  <si>
    <t>LOCAL AREA UNEMPLOYMENT ESTIMATES BY COUNTY, MSA, AND STATE</t>
  </si>
  <si>
    <t>(NOT SEASONALLY ADJUSTED)</t>
  </si>
  <si>
    <t>LABOR</t>
  </si>
  <si>
    <t>EMPLOY-</t>
  </si>
  <si>
    <t>UNEMPLOYMENT</t>
  </si>
  <si>
    <t>FORCE</t>
  </si>
  <si>
    <t>MENT</t>
  </si>
  <si>
    <t>LEVEL</t>
  </si>
  <si>
    <t>RATE (%)</t>
  </si>
  <si>
    <t>Marlboro County</t>
  </si>
  <si>
    <t>Allendale County</t>
  </si>
  <si>
    <t>Bamberg County</t>
  </si>
  <si>
    <t>Orangeburg County</t>
  </si>
  <si>
    <t>↓</t>
  </si>
  <si>
    <t>Marion County</t>
  </si>
  <si>
    <t>Barnwell County</t>
  </si>
  <si>
    <t>Fairfield County</t>
  </si>
  <si>
    <t>Union County</t>
  </si>
  <si>
    <t>Williamsburg County</t>
  </si>
  <si>
    <t>Dillon County</t>
  </si>
  <si>
    <t>Chester County</t>
  </si>
  <si>
    <t>Horry County</t>
  </si>
  <si>
    <t>Lee County</t>
  </si>
  <si>
    <t>Clarendon County</t>
  </si>
  <si>
    <t>Georgetown County</t>
  </si>
  <si>
    <t>Cherokee County</t>
  </si>
  <si>
    <t>Lancaster County</t>
  </si>
  <si>
    <t>McCormick County</t>
  </si>
  <si>
    <t>Abbeville County</t>
  </si>
  <si>
    <t>Chesterfield County</t>
  </si>
  <si>
    <t>Sumter County</t>
  </si>
  <si>
    <t>Calhoun County</t>
  </si>
  <si>
    <t>Colleton County</t>
  </si>
  <si>
    <t>Darlington County</t>
  </si>
  <si>
    <t>Greenwood County</t>
  </si>
  <si>
    <t>Laurens County</t>
  </si>
  <si>
    <t>Florence County</t>
  </si>
  <si>
    <t>Oconee County</t>
  </si>
  <si>
    <t>Beaufort County</t>
  </si>
  <si>
    <t>Richland County</t>
  </si>
  <si>
    <t>York County</t>
  </si>
  <si>
    <t>Kershaw County</t>
  </si>
  <si>
    <t>Spartanburg County</t>
  </si>
  <si>
    <t>Aiken County</t>
  </si>
  <si>
    <t>Edgefield County</t>
  </si>
  <si>
    <t>Anderson County</t>
  </si>
  <si>
    <t>Berkeley County</t>
  </si>
  <si>
    <t>Jasper County</t>
  </si>
  <si>
    <t>Pickens County</t>
  </si>
  <si>
    <t>Charleston County</t>
  </si>
  <si>
    <t>Dorchester County</t>
  </si>
  <si>
    <t>Greenville County</t>
  </si>
  <si>
    <t>Hampton County</t>
  </si>
  <si>
    <t>Newberry County</t>
  </si>
  <si>
    <t>Saluda County</t>
  </si>
  <si>
    <t>Lexington County</t>
  </si>
  <si>
    <t>LOCAL AREA UNEMPLOYMENT ESTIMATES BY MSA</t>
  </si>
  <si>
    <t>Metropolitan Statistical Area</t>
  </si>
  <si>
    <t>Charleston-North Charleston</t>
  </si>
  <si>
    <t>Greenville -Anderson-Mauldin</t>
  </si>
  <si>
    <t>Hilton Head Island-Bluffton-Beaufort</t>
  </si>
  <si>
    <t>Myrtle Beach-Conway-North Myrtle Beach</t>
  </si>
  <si>
    <t>Augusta-Richmond County, GA (SC portion)</t>
  </si>
  <si>
    <t>Charlotte-Concord-Gastonia, NC (SC portion)</t>
  </si>
  <si>
    <t>LOCAL AREA UNEMPLOYMENT ESTIMATES BY MUNICIPALITY</t>
  </si>
  <si>
    <t>Cities and Towns Above 25,000 Population</t>
  </si>
  <si>
    <t>Aiken</t>
  </si>
  <si>
    <t>Anderson</t>
  </si>
  <si>
    <t>Bluffton</t>
  </si>
  <si>
    <t>Conway</t>
  </si>
  <si>
    <t>Goose Creek</t>
  </si>
  <si>
    <t>Greer</t>
  </si>
  <si>
    <t>Hanahan</t>
  </si>
  <si>
    <t>Hilton Head Island</t>
  </si>
  <si>
    <t>Mauldin</t>
  </si>
  <si>
    <t>Mount Pleasant</t>
  </si>
  <si>
    <t>North Charleston</t>
  </si>
  <si>
    <t>Rock Hill</t>
  </si>
  <si>
    <t>Summerville</t>
  </si>
  <si>
    <t xml:space="preserve">  </t>
  </si>
  <si>
    <t>Local Area Unemployment Statistics</t>
  </si>
  <si>
    <t>Original Data Value</t>
  </si>
  <si>
    <t>Seasonally Adjusted</t>
  </si>
  <si>
    <t>Year</t>
  </si>
  <si>
    <t>Period</t>
  </si>
  <si>
    <t>labor force participation rate</t>
  </si>
  <si>
    <t>labor force</t>
  </si>
  <si>
    <t>employment</t>
  </si>
  <si>
    <t>unemployment</t>
  </si>
  <si>
    <t>unemployment rate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</si>
  <si>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</si>
  <si>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</si>
  <si>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</si>
  <si>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</si>
  <si>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</si>
  <si>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</si>
  <si>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</si>
  <si>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</si>
  <si>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</si>
  <si>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</si>
  <si>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</si>
  <si>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</si>
  <si>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Average Weekly Earnings</t>
  </si>
  <si>
    <t>Average Weekly Hours</t>
  </si>
  <si>
    <t>Average Hourly Earnings</t>
  </si>
  <si>
    <t>civilian noninstitutional population</t>
  </si>
  <si>
    <t>labor force participation rate (percent)</t>
  </si>
  <si>
    <t>employment-population ratio (percent)</t>
  </si>
  <si>
    <t>unemployment rate (percent)</t>
  </si>
  <si>
    <t>Total Private CES Table of NSA Average Weekly Earnings by MSA</t>
  </si>
  <si>
    <t>CHARLESTON</t>
  </si>
  <si>
    <t>COLUMBIA</t>
  </si>
  <si>
    <t>FLORENCE</t>
  </si>
  <si>
    <t>GREENVILLE</t>
  </si>
  <si>
    <t>HILTON HEAD</t>
  </si>
  <si>
    <t>MYRTLE BEACH</t>
  </si>
  <si>
    <t>SPARTANBURG</t>
  </si>
  <si>
    <t>SUMTER</t>
  </si>
  <si>
    <t>Total Private CES Table of NSA Average Weekly Hours by MSA</t>
  </si>
  <si>
    <t>Total Private CES Table of NSA Average Hourly Earnings by MSA</t>
  </si>
  <si>
    <t>CES Table of NSA Average Weekly Earnings by Industry</t>
  </si>
  <si>
    <t>CES Table of NSA Average Weekly Hours by Industry</t>
  </si>
  <si>
    <t>CES Table of NSA Average Hourly Earnings by Industry</t>
  </si>
  <si>
    <t>Charleston-North Charleston MSA</t>
  </si>
  <si>
    <t>Greenville-Anderson-Mauldin MSA</t>
  </si>
  <si>
    <t>Myrtle Beach-Conway-North Myrtle Beach MSA</t>
  </si>
  <si>
    <t>Hilton Head Island-Bluffton MSA</t>
  </si>
  <si>
    <t>(not seasonally adjusted)</t>
  </si>
  <si>
    <t xml:space="preserve">  Total Private</t>
  </si>
  <si>
    <t xml:space="preserve">    Goods Producing</t>
  </si>
  <si>
    <t xml:space="preserve">      Mining, Logging and Construction</t>
  </si>
  <si>
    <t xml:space="preserve">        Mining and Logging</t>
  </si>
  <si>
    <t xml:space="preserve">        Construction</t>
  </si>
  <si>
    <t xml:space="preserve">          Construction of Buildings</t>
  </si>
  <si>
    <t xml:space="preserve">          Heavy and Civil Engineering Construction</t>
  </si>
  <si>
    <t xml:space="preserve">          Specialty Trade Contractors</t>
  </si>
  <si>
    <t xml:space="preserve">        Manufacturing</t>
  </si>
  <si>
    <t xml:space="preserve">          Durable Goods</t>
  </si>
  <si>
    <t xml:space="preserve">           Fabricated Metal Product Manufacturing</t>
  </si>
  <si>
    <t xml:space="preserve">           Transportation Equipment Manufacturing</t>
  </si>
  <si>
    <t xml:space="preserve">          Non-Durable Goods</t>
  </si>
  <si>
    <t xml:space="preserve">            Textile Mills</t>
  </si>
  <si>
    <t xml:space="preserve">            Plastics and Rubber Products Manufacturing</t>
  </si>
  <si>
    <t xml:space="preserve">    Service-Providing</t>
  </si>
  <si>
    <t xml:space="preserve">      Private Service Providing</t>
  </si>
  <si>
    <t xml:space="preserve">        Trade, Transportation, and Utilities</t>
  </si>
  <si>
    <t xml:space="preserve">          Wholesale Trade</t>
  </si>
  <si>
    <t xml:space="preserve">            Merchant Wholesalers, Durable Goods</t>
  </si>
  <si>
    <t xml:space="preserve">            Merchant Wholesalers, Nondurable Goods</t>
  </si>
  <si>
    <t xml:space="preserve">          Retail Trade</t>
  </si>
  <si>
    <t xml:space="preserve">            Motor Vehicle and Parts Dealers</t>
  </si>
  <si>
    <t xml:space="preserve">            Food and Beverage Stores</t>
  </si>
  <si>
    <t xml:space="preserve">            Health and Personal Care Stores</t>
  </si>
  <si>
    <t xml:space="preserve">            Clothing and Clothing Accessories Stores</t>
  </si>
  <si>
    <t xml:space="preserve">            General Merchandise Stores</t>
  </si>
  <si>
    <t xml:space="preserve">          Transportation, Warehousing, and Utilities</t>
  </si>
  <si>
    <t xml:space="preserve">            Utilities</t>
  </si>
  <si>
    <t xml:space="preserve">            Transportation and Warehousing</t>
  </si>
  <si>
    <t xml:space="preserve">        Information</t>
  </si>
  <si>
    <t xml:space="preserve">        Financial Activities</t>
  </si>
  <si>
    <t xml:space="preserve">          Finance and Insurance</t>
  </si>
  <si>
    <t xml:space="preserve">            Credit Intermediation and Related Activities including Monetary Authorities</t>
  </si>
  <si>
    <t xml:space="preserve">          Real Estate and Rental and Leasing</t>
  </si>
  <si>
    <t xml:space="preserve">        Professional and Business Services</t>
  </si>
  <si>
    <t xml:space="preserve">          Professional, Scientific, and Technical Services</t>
  </si>
  <si>
    <t xml:space="preserve">            Architectural, Engineering, and Related Services</t>
  </si>
  <si>
    <t xml:space="preserve">          Management of Companies and Enterprises</t>
  </si>
  <si>
    <t xml:space="preserve">          Administrative and Support and Waste Management and Remediation Services</t>
  </si>
  <si>
    <t xml:space="preserve">            Administrative and Support Services</t>
  </si>
  <si>
    <t xml:space="preserve">            Employment Services</t>
  </si>
  <si>
    <t xml:space="preserve">            Services to Buildings and Dwellings</t>
  </si>
  <si>
    <t xml:space="preserve">        Education and Health Services</t>
  </si>
  <si>
    <t xml:space="preserve">          Educational Services</t>
  </si>
  <si>
    <t xml:space="preserve">          Health Care and Social Assistance</t>
  </si>
  <si>
    <t xml:space="preserve">            Ambulatory Health Care Services</t>
  </si>
  <si>
    <t xml:space="preserve">            Hospitals</t>
  </si>
  <si>
    <t xml:space="preserve">            Nursing and Residential Care Facilities</t>
  </si>
  <si>
    <t xml:space="preserve">        Leisure and Hospitality</t>
  </si>
  <si>
    <t xml:space="preserve">          Arts, Entertainment, and Recreation</t>
  </si>
  <si>
    <t xml:space="preserve">            Amusement, Gambling, and Recreation Industries</t>
  </si>
  <si>
    <t xml:space="preserve">          Accommodation and Food Services</t>
  </si>
  <si>
    <t xml:space="preserve">            Accommodation</t>
  </si>
  <si>
    <t xml:space="preserve">            Food Services and Drinking Places</t>
  </si>
  <si>
    <t xml:space="preserve">        Other Services</t>
  </si>
  <si>
    <t xml:space="preserve">          Repair and Maintenance</t>
  </si>
  <si>
    <t xml:space="preserve">          Personal and Laundry Services</t>
  </si>
  <si>
    <t xml:space="preserve">      Government</t>
  </si>
  <si>
    <t xml:space="preserve">        Federal Government</t>
  </si>
  <si>
    <t xml:space="preserve">        State Government</t>
  </si>
  <si>
    <t xml:space="preserve">          State Government Educational Services</t>
  </si>
  <si>
    <t xml:space="preserve">          State Government Excluding Education</t>
  </si>
  <si>
    <t xml:space="preserve">        Local Government</t>
  </si>
  <si>
    <t xml:space="preserve">          Local Government Educational Services</t>
  </si>
  <si>
    <t xml:space="preserve">          Local Government excluding Educational Services</t>
  </si>
  <si>
    <t>NON-SEASONALLY ADJUSTED NONFARM WAGE AND SALARY EMPLOYMENT</t>
  </si>
  <si>
    <t>(seasonally adjusted)</t>
  </si>
  <si>
    <t>Note: Map Graph will be provided by Comunications</t>
  </si>
  <si>
    <t>Monthly Unemployment Since January 2020</t>
  </si>
  <si>
    <t>Current month's estimates are preliminary. All data are subject to revision. Population data are not seasonally adjusted.</t>
  </si>
  <si>
    <t>(SEASONALLY ADJUSTED)</t>
  </si>
  <si>
    <t xml:space="preserve">   </t>
  </si>
  <si>
    <t xml:space="preserve">         </t>
  </si>
  <si>
    <t xml:space="preserve"> Administrative and Support and Waste Management and Remediation Services</t>
  </si>
  <si>
    <t xml:space="preserve">          Credit Intermediation and Related Activities including Monetary Authorities - Central Bank</t>
  </si>
  <si>
    <t xml:space="preserve">    Finance and Insurance</t>
  </si>
  <si>
    <t>Educational Services</t>
  </si>
  <si>
    <t>Health Care Services</t>
  </si>
  <si>
    <t>June</t>
  </si>
  <si>
    <t>↑</t>
  </si>
  <si>
    <t xml:space="preserve"> Total Private</t>
  </si>
  <si>
    <t xml:space="preserve">  Goods Producing</t>
  </si>
  <si>
    <t xml:space="preserve">    Mining, Logging and Construction</t>
  </si>
  <si>
    <t xml:space="preserve">      Mining and Logging</t>
  </si>
  <si>
    <t xml:space="preserve">      Construction</t>
  </si>
  <si>
    <t xml:space="preserve">      Manufacturing</t>
  </si>
  <si>
    <t xml:space="preserve">        Durable Goods</t>
  </si>
  <si>
    <t xml:space="preserve">     Non-Durable Goods</t>
  </si>
  <si>
    <t xml:space="preserve"> Service-Providing</t>
  </si>
  <si>
    <t xml:space="preserve">  Private Service Providing</t>
  </si>
  <si>
    <t xml:space="preserve">      Wholesale Trade</t>
  </si>
  <si>
    <t xml:space="preserve">      Retail Trade</t>
  </si>
  <si>
    <t xml:space="preserve">   Transportation, Warehousing, and Utilities</t>
  </si>
  <si>
    <t xml:space="preserve">   Information</t>
  </si>
  <si>
    <t xml:space="preserve">   Financial Activities</t>
  </si>
  <si>
    <t xml:space="preserve">    Real Estate and Rental and Leasing</t>
  </si>
  <si>
    <t xml:space="preserve">  Professional and Business Services</t>
  </si>
  <si>
    <t xml:space="preserve">    Professional, Scientific, and Technical Services</t>
  </si>
  <si>
    <t xml:space="preserve">    Management of Companies and Enterprises</t>
  </si>
  <si>
    <t xml:space="preserve">    Administrative and Support and Waste Management and Remediation Services</t>
  </si>
  <si>
    <t xml:space="preserve">  Education and Health Services</t>
  </si>
  <si>
    <t xml:space="preserve">  Leisure and Hospitality</t>
  </si>
  <si>
    <t xml:space="preserve">    Arts, Entertainment, and Recreation</t>
  </si>
  <si>
    <t xml:space="preserve">    Accommodation and Food Services</t>
  </si>
  <si>
    <t xml:space="preserve"> Government</t>
  </si>
  <si>
    <t>July</t>
  </si>
  <si>
    <t>INDUSTRY TITLE</t>
  </si>
  <si>
    <t>August</t>
  </si>
  <si>
    <t>September</t>
  </si>
  <si>
    <t>October</t>
  </si>
  <si>
    <t>November</t>
  </si>
  <si>
    <t xml:space="preserve">December </t>
  </si>
  <si>
    <t>January</t>
  </si>
  <si>
    <t>February</t>
  </si>
  <si>
    <t>Fort Mill*</t>
  </si>
  <si>
    <t>*Fort Mill added in 2023.</t>
  </si>
  <si>
    <t>Annual Local Area Unemployment Statistics Data, 1976-2022</t>
  </si>
  <si>
    <t>Annual Current Employment Statistics Wage Data, 2007-2022</t>
  </si>
  <si>
    <t>March</t>
  </si>
  <si>
    <t>Annual Current Employment Statistics Nonfarm Payroll, 1939-2022</t>
  </si>
  <si>
    <t>April</t>
  </si>
  <si>
    <t>May 2023</t>
  </si>
  <si>
    <t>May 2023 (not seasonally adjusted)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</si>
</sst>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0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#,##0.0"/>
    <numFmt numFmtId="166" formatCode="mmmm\ yyyy"/>
    <numFmt numFmtId="167" formatCode="_(* #,##0_);_(* \(#,##0\);_(* &quot;-&quot;??_);_(@_)"/>
    <numFmt numFmtId="168" formatCode="&quot;$&quot;#,##0.00"/>
    <numFmt numFmtId="169" formatCode="_(* #,##0.0_);_(* \(#,##0.0\);_(* &quot;-&quot;??_);_(@_)"/>
    <numFmt numFmtId="170" formatCode="###,###,##0"/>
    <numFmt numFmtId="171" formatCode="#0.0"/>
    <numFmt numFmtId="172" formatCode="\+#,#00;\-#,#00"/>
    <numFmt numFmtId="173" formatCode="\+0.0%;\-0.0%;0%"/>
    <numFmt numFmtId="174" formatCode="\+0.00%;\-0.00%;0%"/>
    <numFmt numFmtId="175" formatCode="\+&quot;$&quot;#,##0.00;\-&quot;$&quot;#,##0.00"/>
    <numFmt numFmtId="176" formatCode="\+#,#00;\-#,#00;0"/>
    <numFmt numFmtId="177" formatCode="\+0.0%;\-0.0%"/>
    <numFmt numFmtId="178" formatCode="\-0.00%;\ \+0.00%;\ 0"/>
    <numFmt numFmtId="179" formatCode="\+0;\-0;0"/>
    <numFmt numFmtId="180" formatCode="\+#,##0;\-#,##0"/>
    <numFmt numFmtId="181" formatCode="\+0.0;\-0.0"/>
    <numFmt numFmtId="182" formatCode="0.0%"/>
    <numFmt numFmtId="183" formatCode="\+&quot;$&quot;0.00;\-&quot;$&quot;0.00"/>
    <numFmt numFmtId="184" formatCode="\+0.0;\-0.0;0"/>
    <numFmt numFmtId="185" formatCode="0.000"/>
    <numFmt numFmtId="186" formatCode="\+#,#00.0;\-#,#00.0;0.0"/>
    <numFmt numFmtId="187" formatCode="\+0.0%;\-0.0%;0.0%"/>
    <numFmt numFmtId="188" formatCode="\+#,##0.0;\-#,##0.0"/>
    <numFmt numFmtId="189" formatCode="#0"/>
    <numFmt numFmtId="190" formatCode="&quot;$&quot;0.00"/>
    <numFmt numFmtId="191" formatCode="###,###,##0.0"/>
  </numFmts>
  <fonts count="4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  <font>
      <b/>
      <sz val="12"/>
      <name val="Calibri"/>
      <family val="2"/>
      <scheme val="minor"/>
    </font>
    <font>
      <sz val="11"/>
      <color rgb="FF000000"/>
      <name val="Calibri"/>
      <family val="2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b/>
      <sz val="14"/>
      <color rgb="FF00B050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Arial"/>
      <family val="2"/>
    </font>
    <font>
      <b/>
      <sz val="14"/>
      <color theme="9"/>
      <name val="Calibri"/>
      <family val="2"/>
      <scheme val="minor"/>
    </font>
    <font>
      <sz val="11"/>
      <color rgb="FF000000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0"/>
      <color indexed="8"/>
      <name val="Arial"/>
      <family val="2"/>
    </font>
    <font>
      <sz val="8"/>
      <color rgb="FF000000"/>
      <name val="Arial"/>
      <family val="2"/>
    </font>
    <font>
      <sz val="11"/>
      <color indexed="8"/>
      <name val="Arial"/>
      <family val="2"/>
    </font>
    <font>
      <sz val="11"/>
      <color rgb="FFFF0000"/>
      <name val="Roboto"/>
    </font>
    <font>
      <sz val="11"/>
      <color rgb="FF00B050"/>
      <name val="Roboto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8"/>
      <name val="Calibri"/>
      <family val="2"/>
      <scheme val="minor"/>
    </font>
    <font>
      <sz val="11"/>
      <color indexed="8"/>
      <name val="Arial"/>
      <family val="2"/>
    </font>
    <font>
      <sz val="11"/>
      <name val="Calibri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/>
      <top/>
      <bottom style="thick">
        <color indexed="8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AAAAAA"/>
      </left>
      <right/>
      <top style="medium">
        <color rgb="FFAAAAAA"/>
      </top>
      <bottom style="medium">
        <color rgb="FFAAAAAA"/>
      </bottom>
      <diagonal/>
    </border>
    <border>
      <left style="medium">
        <color rgb="FF999999"/>
      </left>
      <right/>
      <top style="medium">
        <color rgb="FFAAAAAA"/>
      </top>
      <bottom style="medium">
        <color rgb="FFAAAAAA"/>
      </bottom>
      <diagonal/>
    </border>
    <border>
      <left style="medium">
        <color rgb="FF999999"/>
      </left>
      <right style="medium">
        <color rgb="FFAAAAAA"/>
      </right>
      <top style="medium">
        <color rgb="FFAAAAAA"/>
      </top>
      <bottom style="medium">
        <color rgb="FFAAAAAA"/>
      </bottom>
      <diagonal/>
    </border>
    <border>
      <left style="medium">
        <color rgb="FFAAAAAA"/>
      </left>
      <right style="medium">
        <color rgb="FFAAAAAA"/>
      </right>
      <top style="medium">
        <color rgb="FFAAAAAA"/>
      </top>
      <bottom style="medium">
        <color rgb="FFAAAAAA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/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/>
      <right/>
      <top style="medium">
        <color indexed="64"/>
      </top>
      <bottom style="thin">
        <color theme="9" tint="0.39997558519241921"/>
      </bottom>
      <diagonal/>
    </border>
    <border>
      <left/>
      <right/>
      <top/>
      <bottom style="thin">
        <color theme="9" tint="0.39997558519241921"/>
      </bottom>
      <diagonal/>
    </border>
  </borders>
  <cellStyleXfs count="5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/>
    <xf numFmtId="0" fontId="1" fillId="0" borderId="0"/>
    <xf numFmtId="0" fontId="23" fillId="0" borderId="0"/>
    <xf numFmtId="0" fontId="1" fillId="0" borderId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2" fillId="0" borderId="0"/>
    <xf numFmtId="9" fontId="1" fillId="0" borderId="0" applyFont="0" applyFill="0" applyBorder="0" applyAlignment="0" applyProtection="0"/>
  </cellStyleXfs>
  <cellXfs count="286">
    <xf numFmtId="0" fontId="0" fillId="0" borderId="0" xfId="0"/>
    <xf numFmtId="0" fontId="18" fillId="0" borderId="0" xfId="42"/>
    <xf numFmtId="0" fontId="19" fillId="0" borderId="0" xfId="42" applyFont="1"/>
    <xf numFmtId="164" fontId="19" fillId="0" borderId="0" xfId="42" applyNumberFormat="1" applyFont="1"/>
    <xf numFmtId="0" fontId="20" fillId="0" borderId="0" xfId="42" applyFont="1"/>
    <xf numFmtId="164" fontId="20" fillId="0" borderId="0" xfId="42" applyNumberFormat="1" applyFont="1"/>
    <xf numFmtId="164" fontId="20" fillId="0" borderId="0" xfId="42" applyNumberFormat="1" applyFont="1" applyAlignment="1">
      <alignment horizontal="center"/>
    </xf>
    <xf numFmtId="0" fontId="20" fillId="0" borderId="0" xfId="42" applyFont="1" applyAlignment="1">
      <alignment horizontal="center"/>
    </xf>
    <xf numFmtId="0" fontId="21" fillId="0" borderId="0" xfId="42" applyFont="1"/>
    <xf numFmtId="164" fontId="21" fillId="0" borderId="0" xfId="42" applyNumberFormat="1" applyFont="1"/>
    <xf numFmtId="0" fontId="22" fillId="0" borderId="0" xfId="43" applyFont="1"/>
    <xf numFmtId="0" fontId="23" fillId="0" borderId="0" xfId="44"/>
    <xf numFmtId="164" fontId="23" fillId="0" borderId="0" xfId="44" applyNumberFormat="1"/>
    <xf numFmtId="0" fontId="1" fillId="0" borderId="0" xfId="45"/>
    <xf numFmtId="164" fontId="18" fillId="0" borderId="0" xfId="42" applyNumberFormat="1"/>
    <xf numFmtId="0" fontId="22" fillId="0" borderId="0" xfId="43" applyFont="1" applyAlignment="1">
      <alignment horizontal="left" indent="1"/>
    </xf>
    <xf numFmtId="0" fontId="20" fillId="0" borderId="0" xfId="44" applyFont="1"/>
    <xf numFmtId="3" fontId="0" fillId="0" borderId="0" xfId="0" applyNumberFormat="1"/>
    <xf numFmtId="17" fontId="0" fillId="0" borderId="0" xfId="0" quotePrefix="1" applyNumberFormat="1"/>
    <xf numFmtId="0" fontId="0" fillId="0" borderId="0" xfId="0" applyAlignment="1">
      <alignment horizontal="center"/>
    </xf>
    <xf numFmtId="0" fontId="16" fillId="0" borderId="0" xfId="0" applyFont="1"/>
    <xf numFmtId="0" fontId="24" fillId="0" borderId="0" xfId="0" applyFont="1" applyAlignment="1">
      <alignment horizontal="center"/>
    </xf>
    <xf numFmtId="0" fontId="21" fillId="0" borderId="17" xfId="0" applyFont="1" applyBorder="1" applyAlignment="1">
      <alignment horizontal="centerContinuous" vertical="center"/>
    </xf>
    <xf numFmtId="0" fontId="21" fillId="0" borderId="11" xfId="0" applyFont="1" applyBorder="1" applyAlignment="1">
      <alignment horizontal="centerContinuous" vertical="center"/>
    </xf>
    <xf numFmtId="0" fontId="21" fillId="0" borderId="0" xfId="0" applyFont="1" applyAlignment="1">
      <alignment horizontal="centerContinuous" vertical="center"/>
    </xf>
    <xf numFmtId="168" fontId="21" fillId="0" borderId="0" xfId="0" applyNumberFormat="1" applyFont="1" applyAlignment="1">
      <alignment horizontal="centerContinuous" vertical="center"/>
    </xf>
    <xf numFmtId="0" fontId="21" fillId="0" borderId="13" xfId="0" applyFont="1" applyBorder="1" applyAlignment="1">
      <alignment horizontal="centerContinuous" vertical="center"/>
    </xf>
    <xf numFmtId="0" fontId="25" fillId="0" borderId="0" xfId="0" applyFont="1" applyAlignment="1">
      <alignment vertical="center"/>
    </xf>
    <xf numFmtId="0" fontId="16" fillId="0" borderId="0" xfId="0" applyFont="1" applyAlignment="1">
      <alignment horizontal="left" indent="1"/>
    </xf>
    <xf numFmtId="0" fontId="19" fillId="0" borderId="0" xfId="0" applyFont="1" applyAlignment="1">
      <alignment horizontal="center"/>
    </xf>
    <xf numFmtId="0" fontId="24" fillId="0" borderId="0" xfId="0" applyFont="1"/>
    <xf numFmtId="169" fontId="19" fillId="0" borderId="0" xfId="47" applyNumberFormat="1" applyFont="1" applyBorder="1" applyAlignment="1">
      <alignment horizontal="center"/>
    </xf>
    <xf numFmtId="167" fontId="19" fillId="0" borderId="0" xfId="47" applyNumberFormat="1" applyFont="1" applyBorder="1" applyAlignment="1">
      <alignment horizontal="center"/>
    </xf>
    <xf numFmtId="0" fontId="26" fillId="0" borderId="0" xfId="0" applyFont="1" applyAlignment="1">
      <alignment horizontal="center"/>
    </xf>
    <xf numFmtId="169" fontId="26" fillId="0" borderId="0" xfId="47" applyNumberFormat="1" applyFont="1" applyBorder="1" applyAlignment="1">
      <alignment horizontal="center"/>
    </xf>
    <xf numFmtId="167" fontId="26" fillId="0" borderId="0" xfId="47" applyNumberFormat="1" applyFont="1" applyBorder="1" applyAlignment="1">
      <alignment horizontal="center"/>
    </xf>
    <xf numFmtId="0" fontId="27" fillId="0" borderId="0" xfId="0" applyFont="1" applyAlignment="1">
      <alignment horizontal="center"/>
    </xf>
    <xf numFmtId="0" fontId="27" fillId="0" borderId="17" xfId="0" applyFont="1" applyBorder="1" applyAlignment="1">
      <alignment horizontal="center"/>
    </xf>
    <xf numFmtId="0" fontId="24" fillId="0" borderId="17" xfId="0" applyFont="1" applyBorder="1"/>
    <xf numFmtId="167" fontId="27" fillId="0" borderId="10" xfId="47" applyNumberFormat="1" applyFont="1" applyBorder="1" applyAlignment="1">
      <alignment horizontal="center"/>
    </xf>
    <xf numFmtId="167" fontId="27" fillId="0" borderId="17" xfId="47" applyNumberFormat="1" applyFont="1" applyBorder="1" applyAlignment="1">
      <alignment horizontal="center"/>
    </xf>
    <xf numFmtId="0" fontId="27" fillId="0" borderId="16" xfId="0" applyFont="1" applyBorder="1" applyAlignment="1">
      <alignment horizontal="left"/>
    </xf>
    <xf numFmtId="0" fontId="24" fillId="0" borderId="16" xfId="0" applyFont="1" applyBorder="1"/>
    <xf numFmtId="0" fontId="27" fillId="0" borderId="16" xfId="0" applyFont="1" applyBorder="1" applyAlignment="1">
      <alignment horizontal="center"/>
    </xf>
    <xf numFmtId="169" fontId="27" fillId="0" borderId="16" xfId="47" applyNumberFormat="1" applyFont="1" applyBorder="1" applyAlignment="1">
      <alignment horizontal="center"/>
    </xf>
    <xf numFmtId="167" fontId="27" fillId="0" borderId="14" xfId="47" applyNumberFormat="1" applyFont="1" applyBorder="1" applyAlignment="1">
      <alignment horizontal="center"/>
    </xf>
    <xf numFmtId="167" fontId="27" fillId="0" borderId="16" xfId="47" applyNumberFormat="1" applyFont="1" applyBorder="1" applyAlignment="1">
      <alignment horizontal="center"/>
    </xf>
    <xf numFmtId="169" fontId="27" fillId="0" borderId="15" xfId="47" applyNumberFormat="1" applyFont="1" applyBorder="1" applyAlignment="1">
      <alignment horizontal="center"/>
    </xf>
    <xf numFmtId="167" fontId="0" fillId="0" borderId="0" xfId="47" applyNumberFormat="1" applyFont="1" applyBorder="1"/>
    <xf numFmtId="169" fontId="0" fillId="0" borderId="0" xfId="47" applyNumberFormat="1" applyFont="1" applyBorder="1" applyAlignment="1"/>
    <xf numFmtId="0" fontId="25" fillId="0" borderId="16" xfId="0" applyFont="1" applyBorder="1" applyAlignment="1">
      <alignment vertical="center"/>
    </xf>
    <xf numFmtId="169" fontId="0" fillId="0" borderId="0" xfId="47" applyNumberFormat="1" applyFont="1" applyAlignment="1">
      <alignment horizontal="center"/>
    </xf>
    <xf numFmtId="167" fontId="0" fillId="0" borderId="0" xfId="47" applyNumberFormat="1" applyFont="1"/>
    <xf numFmtId="0" fontId="25" fillId="0" borderId="0" xfId="0" applyFont="1" applyBorder="1" applyAlignment="1">
      <alignment vertical="center"/>
    </xf>
    <xf numFmtId="170" fontId="31" fillId="0" borderId="0" xfId="0" applyNumberFormat="1" applyFont="1" applyAlignment="1">
      <alignment horizontal="right"/>
    </xf>
    <xf numFmtId="171" fontId="31" fillId="0" borderId="0" xfId="0" applyNumberFormat="1" applyFont="1" applyAlignment="1">
      <alignment horizontal="right"/>
    </xf>
    <xf numFmtId="170" fontId="31" fillId="0" borderId="17" xfId="0" applyNumberFormat="1" applyFont="1" applyBorder="1" applyAlignment="1">
      <alignment horizontal="right"/>
    </xf>
    <xf numFmtId="0" fontId="0" fillId="0" borderId="17" xfId="0" applyBorder="1"/>
    <xf numFmtId="167" fontId="0" fillId="0" borderId="17" xfId="47" applyNumberFormat="1" applyFont="1" applyBorder="1"/>
    <xf numFmtId="169" fontId="0" fillId="0" borderId="11" xfId="47" applyNumberFormat="1" applyFont="1" applyBorder="1" applyAlignment="1"/>
    <xf numFmtId="171" fontId="31" fillId="0" borderId="17" xfId="0" applyNumberFormat="1" applyFont="1" applyBorder="1" applyAlignment="1">
      <alignment horizontal="right"/>
    </xf>
    <xf numFmtId="169" fontId="27" fillId="0" borderId="11" xfId="47" applyNumberFormat="1" applyFont="1" applyBorder="1" applyAlignment="1">
      <alignment horizontal="center"/>
    </xf>
    <xf numFmtId="169" fontId="27" fillId="0" borderId="20" xfId="47" applyNumberFormat="1" applyFont="1" applyBorder="1" applyAlignment="1">
      <alignment horizontal="center"/>
    </xf>
    <xf numFmtId="0" fontId="28" fillId="0" borderId="22" xfId="0" applyFont="1" applyBorder="1"/>
    <xf numFmtId="169" fontId="0" fillId="0" borderId="11" xfId="47" applyNumberFormat="1" applyFont="1" applyBorder="1" applyAlignment="1">
      <alignment horizontal="center"/>
    </xf>
    <xf numFmtId="167" fontId="0" fillId="0" borderId="17" xfId="47" applyNumberFormat="1" applyFont="1" applyFill="1" applyBorder="1"/>
    <xf numFmtId="169" fontId="0" fillId="0" borderId="11" xfId="47" applyNumberFormat="1" applyFont="1" applyFill="1" applyBorder="1" applyAlignment="1"/>
    <xf numFmtId="0" fontId="25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49" fontId="34" fillId="0" borderId="0" xfId="0" applyNumberFormat="1" applyFont="1" applyAlignment="1">
      <alignment horizontal="left"/>
    </xf>
    <xf numFmtId="169" fontId="35" fillId="0" borderId="0" xfId="0" applyNumberFormat="1" applyFont="1" applyAlignment="1">
      <alignment vertical="center"/>
    </xf>
    <xf numFmtId="167" fontId="32" fillId="0" borderId="0" xfId="47" applyNumberFormat="1" applyFont="1" applyBorder="1"/>
    <xf numFmtId="0" fontId="0" fillId="0" borderId="0" xfId="0" applyAlignment="1">
      <alignment horizontal="center" vertical="center"/>
    </xf>
    <xf numFmtId="167" fontId="36" fillId="34" borderId="0" xfId="47" applyNumberFormat="1" applyFont="1" applyFill="1" applyBorder="1" applyAlignment="1">
      <alignment horizontal="center" vertical="center"/>
    </xf>
    <xf numFmtId="0" fontId="36" fillId="34" borderId="0" xfId="0" applyFont="1" applyFill="1" applyAlignment="1">
      <alignment horizontal="center" vertical="center"/>
    </xf>
    <xf numFmtId="167" fontId="36" fillId="0" borderId="0" xfId="47" applyNumberFormat="1" applyFont="1" applyFill="1" applyBorder="1" applyAlignment="1">
      <alignment horizontal="center" vertical="center"/>
    </xf>
    <xf numFmtId="169" fontId="36" fillId="0" borderId="0" xfId="47" applyNumberFormat="1" applyFont="1" applyFill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169" fontId="29" fillId="0" borderId="22" xfId="0" applyNumberFormat="1" applyFont="1" applyBorder="1" applyAlignment="1">
      <alignment vertical="center"/>
    </xf>
    <xf numFmtId="171" fontId="37" fillId="0" borderId="0" xfId="0" applyNumberFormat="1" applyFont="1" applyAlignment="1">
      <alignment horizontal="right"/>
    </xf>
    <xf numFmtId="0" fontId="0" fillId="0" borderId="12" xfId="0" applyBorder="1"/>
    <xf numFmtId="167" fontId="27" fillId="0" borderId="10" xfId="47" applyNumberFormat="1" applyFont="1" applyFill="1" applyBorder="1" applyAlignment="1">
      <alignment horizontal="center"/>
    </xf>
    <xf numFmtId="167" fontId="27" fillId="0" borderId="17" xfId="47" applyNumberFormat="1" applyFont="1" applyFill="1" applyBorder="1" applyAlignment="1">
      <alignment horizontal="center"/>
    </xf>
    <xf numFmtId="169" fontId="27" fillId="0" borderId="11" xfId="47" applyNumberFormat="1" applyFont="1" applyFill="1" applyBorder="1" applyAlignment="1">
      <alignment horizontal="center"/>
    </xf>
    <xf numFmtId="167" fontId="37" fillId="0" borderId="0" xfId="47" applyNumberFormat="1" applyFont="1" applyAlignment="1">
      <alignment horizontal="right"/>
    </xf>
    <xf numFmtId="0" fontId="24" fillId="0" borderId="0" xfId="0" applyFont="1" applyFill="1" applyAlignment="1">
      <alignment horizontal="center"/>
    </xf>
    <xf numFmtId="0" fontId="0" fillId="0" borderId="0" xfId="0"/>
    <xf numFmtId="0" fontId="39" fillId="0" borderId="25" xfId="0" applyFont="1" applyBorder="1" applyAlignment="1">
      <alignment horizontal="left" wrapText="1"/>
    </xf>
    <xf numFmtId="0" fontId="39" fillId="0" borderId="25" xfId="0" applyFont="1" applyBorder="1" applyAlignment="1">
      <alignment horizontal="right" wrapText="1"/>
    </xf>
    <xf numFmtId="0" fontId="39" fillId="0" borderId="0" xfId="0" applyFont="1" applyAlignment="1">
      <alignment horizontal="left"/>
    </xf>
    <xf numFmtId="0" fontId="39" fillId="0" borderId="26" xfId="0" applyFont="1" applyBorder="1" applyAlignment="1">
      <alignment horizontal="center" wrapText="1"/>
    </xf>
    <xf numFmtId="168" fontId="37" fillId="0" borderId="0" xfId="48" applyNumberFormat="1" applyFont="1" applyAlignment="1">
      <alignment horizontal="right"/>
    </xf>
    <xf numFmtId="0" fontId="39" fillId="0" borderId="25" xfId="49" applyFont="1" applyBorder="1" applyAlignment="1">
      <alignment horizontal="left" wrapText="1"/>
    </xf>
    <xf numFmtId="0" fontId="39" fillId="0" borderId="25" xfId="49" applyFont="1" applyBorder="1" applyAlignment="1">
      <alignment horizontal="right" wrapText="1"/>
    </xf>
    <xf numFmtId="0" fontId="39" fillId="0" borderId="0" xfId="49" applyFont="1" applyAlignment="1">
      <alignment horizontal="left"/>
    </xf>
    <xf numFmtId="3" fontId="37" fillId="0" borderId="0" xfId="49" applyNumberFormat="1" applyFont="1" applyAlignment="1">
      <alignment horizontal="right"/>
    </xf>
    <xf numFmtId="171" fontId="37" fillId="0" borderId="0" xfId="49" applyNumberFormat="1" applyFont="1" applyAlignment="1">
      <alignment horizontal="right"/>
    </xf>
    <xf numFmtId="0" fontId="0" fillId="0" borderId="27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2" xfId="0" applyBorder="1" applyAlignment="1">
      <alignment horizontal="right"/>
    </xf>
    <xf numFmtId="168" fontId="0" fillId="0" borderId="0" xfId="48" applyNumberFormat="1" applyFont="1"/>
    <xf numFmtId="0" fontId="0" fillId="0" borderId="19" xfId="0" applyBorder="1" applyAlignment="1">
      <alignment horizontal="center"/>
    </xf>
    <xf numFmtId="164" fontId="0" fillId="0" borderId="0" xfId="0" applyNumberFormat="1"/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20" xfId="0" applyBorder="1"/>
    <xf numFmtId="0" fontId="0" fillId="0" borderId="13" xfId="0" applyBorder="1"/>
    <xf numFmtId="168" fontId="0" fillId="0" borderId="0" xfId="0" applyNumberFormat="1"/>
    <xf numFmtId="0" fontId="0" fillId="0" borderId="0" xfId="0" applyNumberFormat="1"/>
    <xf numFmtId="0" fontId="27" fillId="0" borderId="14" xfId="0" applyFont="1" applyBorder="1" applyAlignment="1">
      <alignment horizontal="center"/>
    </xf>
    <xf numFmtId="167" fontId="27" fillId="0" borderId="0" xfId="47" applyNumberFormat="1" applyFont="1" applyBorder="1" applyAlignment="1">
      <alignment horizontal="center"/>
    </xf>
    <xf numFmtId="0" fontId="27" fillId="0" borderId="24" xfId="0" applyFont="1" applyBorder="1" applyAlignment="1">
      <alignment horizontal="center"/>
    </xf>
    <xf numFmtId="169" fontId="27" fillId="0" borderId="23" xfId="47" applyNumberFormat="1" applyFont="1" applyBorder="1" applyAlignment="1">
      <alignment horizontal="center"/>
    </xf>
    <xf numFmtId="167" fontId="27" fillId="0" borderId="20" xfId="47" applyNumberFormat="1" applyFont="1" applyBorder="1" applyAlignment="1">
      <alignment horizontal="center"/>
    </xf>
    <xf numFmtId="167" fontId="27" fillId="0" borderId="14" xfId="47" applyNumberFormat="1" applyFont="1" applyFill="1" applyBorder="1" applyAlignment="1">
      <alignment horizontal="center"/>
    </xf>
    <xf numFmtId="167" fontId="27" fillId="0" borderId="15" xfId="47" applyNumberFormat="1" applyFont="1" applyFill="1" applyBorder="1" applyAlignment="1">
      <alignment horizontal="center"/>
    </xf>
    <xf numFmtId="167" fontId="27" fillId="0" borderId="16" xfId="47" applyNumberFormat="1" applyFont="1" applyFill="1" applyBorder="1" applyAlignment="1">
      <alignment horizontal="center"/>
    </xf>
    <xf numFmtId="169" fontId="27" fillId="0" borderId="20" xfId="47" applyNumberFormat="1" applyFont="1" applyFill="1" applyBorder="1" applyAlignment="1">
      <alignment horizontal="center"/>
    </xf>
    <xf numFmtId="167" fontId="32" fillId="0" borderId="0" xfId="47" applyNumberFormat="1" applyFont="1" applyFill="1" applyBorder="1"/>
    <xf numFmtId="0" fontId="23" fillId="0" borderId="0" xfId="44" applyFill="1"/>
    <xf numFmtId="0" fontId="0" fillId="0" borderId="0" xfId="0" applyFill="1"/>
    <xf numFmtId="0" fontId="0" fillId="0" borderId="0" xfId="0"/>
    <xf numFmtId="0" fontId="0" fillId="0" borderId="0" xfId="0"/>
    <xf numFmtId="0" fontId="38" fillId="0" borderId="0" xfId="0" applyFont="1" applyAlignment="1">
      <alignment horizontal="left"/>
    </xf>
    <xf numFmtId="0" fontId="0" fillId="0" borderId="0" xfId="0" applyAlignment="1"/>
    <xf numFmtId="0" fontId="0" fillId="0" borderId="0" xfId="0" applyAlignment="1">
      <alignment horizontal="left" vertical="center" indent="1"/>
    </xf>
    <xf numFmtId="2" fontId="0" fillId="0" borderId="0" xfId="0" applyNumberFormat="1"/>
    <xf numFmtId="0" fontId="0" fillId="0" borderId="0" xfId="0"/>
    <xf numFmtId="172" fontId="0" fillId="0" borderId="0" xfId="0" applyNumberFormat="1"/>
    <xf numFmtId="172" fontId="0" fillId="0" borderId="0" xfId="47" applyNumberFormat="1" applyFont="1"/>
    <xf numFmtId="173" fontId="0" fillId="0" borderId="0" xfId="0" applyNumberFormat="1"/>
    <xf numFmtId="173" fontId="0" fillId="0" borderId="20" xfId="0" applyNumberFormat="1" applyBorder="1"/>
    <xf numFmtId="174" fontId="0" fillId="0" borderId="0" xfId="0" applyNumberFormat="1"/>
    <xf numFmtId="175" fontId="0" fillId="0" borderId="0" xfId="48" applyNumberFormat="1" applyFont="1"/>
    <xf numFmtId="175" fontId="0" fillId="0" borderId="0" xfId="0" applyNumberFormat="1"/>
    <xf numFmtId="0" fontId="0" fillId="0" borderId="0" xfId="0" applyBorder="1"/>
    <xf numFmtId="173" fontId="0" fillId="0" borderId="0" xfId="0" applyNumberFormat="1" applyBorder="1" applyAlignment="1">
      <alignment horizontal="center"/>
    </xf>
    <xf numFmtId="0" fontId="0" fillId="0" borderId="10" xfId="0" applyBorder="1"/>
    <xf numFmtId="173" fontId="0" fillId="0" borderId="0" xfId="0" applyNumberFormat="1" applyBorder="1"/>
    <xf numFmtId="0" fontId="0" fillId="0" borderId="0" xfId="0"/>
    <xf numFmtId="0" fontId="0" fillId="0" borderId="0" xfId="0"/>
    <xf numFmtId="0" fontId="19" fillId="33" borderId="0" xfId="42" applyFont="1" applyFill="1" applyAlignment="1">
      <alignment horizontal="center"/>
    </xf>
    <xf numFmtId="164" fontId="19" fillId="33" borderId="0" xfId="42" applyNumberFormat="1" applyFont="1" applyFill="1" applyAlignment="1">
      <alignment horizontal="center"/>
    </xf>
    <xf numFmtId="49" fontId="19" fillId="0" borderId="0" xfId="42" applyNumberFormat="1" applyFont="1" applyAlignment="1">
      <alignment horizontal="center"/>
    </xf>
    <xf numFmtId="0" fontId="20" fillId="0" borderId="0" xfId="42" applyFont="1" applyAlignment="1">
      <alignment horizontal="center"/>
    </xf>
    <xf numFmtId="176" fontId="0" fillId="0" borderId="0" xfId="0" applyNumberFormat="1"/>
    <xf numFmtId="177" fontId="21" fillId="0" borderId="0" xfId="50" applyNumberFormat="1" applyFont="1"/>
    <xf numFmtId="0" fontId="0" fillId="0" borderId="0" xfId="0"/>
    <xf numFmtId="178" fontId="0" fillId="0" borderId="0" xfId="0" applyNumberFormat="1"/>
    <xf numFmtId="17" fontId="0" fillId="0" borderId="0" xfId="0" applyNumberFormat="1" applyAlignment="1">
      <alignment horizontal="left"/>
    </xf>
    <xf numFmtId="0" fontId="23" fillId="0" borderId="0" xfId="44" applyBorder="1"/>
    <xf numFmtId="0" fontId="0" fillId="0" borderId="0" xfId="0"/>
    <xf numFmtId="167" fontId="40" fillId="0" borderId="33" xfId="47" applyNumberFormat="1" applyFont="1" applyFill="1" applyBorder="1" applyAlignment="1">
      <alignment horizontal="center" vertical="center"/>
    </xf>
    <xf numFmtId="167" fontId="40" fillId="0" borderId="31" xfId="47" applyNumberFormat="1" applyFont="1" applyFill="1" applyBorder="1" applyAlignment="1">
      <alignment horizontal="center" vertical="center"/>
    </xf>
    <xf numFmtId="0" fontId="40" fillId="0" borderId="32" xfId="0" applyFont="1" applyFill="1" applyBorder="1" applyAlignment="1">
      <alignment horizontal="center" vertical="center"/>
    </xf>
    <xf numFmtId="170" fontId="41" fillId="0" borderId="0" xfId="0" applyNumberFormat="1" applyFont="1" applyAlignment="1">
      <alignment horizontal="center" vertical="center"/>
    </xf>
    <xf numFmtId="171" fontId="41" fillId="0" borderId="13" xfId="0" applyNumberFormat="1" applyFont="1" applyBorder="1" applyAlignment="1">
      <alignment horizontal="center" vertical="center"/>
    </xf>
    <xf numFmtId="0" fontId="32" fillId="0" borderId="0" xfId="0" applyFont="1" applyAlignment="1">
      <alignment horizontal="center" vertical="center" wrapText="1"/>
    </xf>
    <xf numFmtId="0" fontId="32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 wrapText="1"/>
    </xf>
    <xf numFmtId="49" fontId="34" fillId="0" borderId="0" xfId="0" applyNumberFormat="1" applyFont="1" applyAlignment="1">
      <alignment horizontal="center" vertical="center"/>
    </xf>
    <xf numFmtId="0" fontId="28" fillId="0" borderId="11" xfId="0" applyFont="1" applyBorder="1"/>
    <xf numFmtId="0" fontId="30" fillId="0" borderId="0" xfId="0" applyFont="1" applyBorder="1" applyAlignment="1">
      <alignment vertical="center"/>
    </xf>
    <xf numFmtId="169" fontId="0" fillId="0" borderId="17" xfId="47" applyNumberFormat="1" applyFont="1" applyFill="1" applyBorder="1" applyAlignment="1"/>
    <xf numFmtId="171" fontId="41" fillId="0" borderId="0" xfId="0" applyNumberFormat="1" applyFont="1" applyAlignment="1">
      <alignment horizontal="center" vertical="center"/>
    </xf>
    <xf numFmtId="167" fontId="0" fillId="0" borderId="34" xfId="47" applyNumberFormat="1" applyFont="1" applyFill="1" applyBorder="1"/>
    <xf numFmtId="177" fontId="0" fillId="0" borderId="34" xfId="50" applyNumberFormat="1" applyFont="1" applyFill="1" applyBorder="1"/>
    <xf numFmtId="177" fontId="0" fillId="0" borderId="35" xfId="0" applyNumberFormat="1" applyFill="1" applyBorder="1"/>
    <xf numFmtId="180" fontId="0" fillId="0" borderId="34" xfId="47" applyNumberFormat="1" applyFont="1" applyFill="1" applyBorder="1"/>
    <xf numFmtId="0" fontId="0" fillId="0" borderId="0" xfId="0" applyFill="1" applyBorder="1"/>
    <xf numFmtId="168" fontId="0" fillId="0" borderId="34" xfId="48" applyNumberFormat="1" applyFont="1" applyFill="1" applyBorder="1"/>
    <xf numFmtId="177" fontId="0" fillId="0" borderId="34" xfId="0" applyNumberFormat="1" applyFill="1" applyBorder="1"/>
    <xf numFmtId="177" fontId="0" fillId="0" borderId="36" xfId="0" applyNumberFormat="1" applyFill="1" applyBorder="1"/>
    <xf numFmtId="0" fontId="0" fillId="0" borderId="12" xfId="0" applyFill="1" applyBorder="1"/>
    <xf numFmtId="177" fontId="0" fillId="0" borderId="37" xfId="0" applyNumberFormat="1" applyFill="1" applyBorder="1"/>
    <xf numFmtId="181" fontId="0" fillId="0" borderId="34" xfId="0" applyNumberFormat="1" applyFill="1" applyBorder="1"/>
    <xf numFmtId="165" fontId="21" fillId="0" borderId="0" xfId="0" applyNumberFormat="1" applyFont="1"/>
    <xf numFmtId="0" fontId="21" fillId="0" borderId="0" xfId="0" applyFont="1"/>
    <xf numFmtId="0" fontId="0" fillId="0" borderId="0" xfId="0"/>
    <xf numFmtId="167" fontId="40" fillId="0" borderId="30" xfId="47" applyNumberFormat="1" applyFont="1" applyFill="1" applyBorder="1" applyAlignment="1">
      <alignment horizontal="center" vertical="center"/>
    </xf>
    <xf numFmtId="0" fontId="40" fillId="0" borderId="31" xfId="47" applyNumberFormat="1" applyFont="1" applyFill="1" applyBorder="1" applyAlignment="1">
      <alignment horizontal="center" vertical="center"/>
    </xf>
    <xf numFmtId="0" fontId="20" fillId="0" borderId="0" xfId="0" applyFont="1"/>
    <xf numFmtId="170" fontId="41" fillId="0" borderId="12" xfId="0" applyNumberFormat="1" applyFont="1" applyBorder="1" applyAlignment="1">
      <alignment horizontal="center" vertical="center"/>
    </xf>
    <xf numFmtId="179" fontId="0" fillId="0" borderId="0" xfId="0" applyNumberFormat="1" applyFill="1"/>
    <xf numFmtId="176" fontId="0" fillId="0" borderId="0" xfId="0" applyNumberFormat="1" applyFill="1"/>
    <xf numFmtId="167" fontId="0" fillId="0" borderId="34" xfId="47" applyNumberFormat="1" applyFont="1" applyBorder="1"/>
    <xf numFmtId="177" fontId="21" fillId="0" borderId="0" xfId="42" applyNumberFormat="1" applyFont="1"/>
    <xf numFmtId="170" fontId="41" fillId="0" borderId="0" xfId="0" applyNumberFormat="1" applyFont="1" applyAlignment="1">
      <alignment horizontal="right"/>
    </xf>
    <xf numFmtId="171" fontId="41" fillId="0" borderId="0" xfId="0" applyNumberFormat="1" applyFont="1" applyAlignment="1">
      <alignment horizontal="right"/>
    </xf>
    <xf numFmtId="0" fontId="42" fillId="0" borderId="0" xfId="0" applyFont="1"/>
    <xf numFmtId="0" fontId="43" fillId="0" borderId="0" xfId="0" applyFont="1"/>
    <xf numFmtId="169" fontId="29" fillId="0" borderId="13" xfId="0" applyNumberFormat="1" applyFont="1" applyBorder="1" applyAlignment="1">
      <alignment horizontal="center" vertical="center"/>
    </xf>
    <xf numFmtId="0" fontId="42" fillId="0" borderId="0" xfId="0" applyFont="1" applyProtection="1">
      <protection locked="0"/>
    </xf>
    <xf numFmtId="0" fontId="43" fillId="0" borderId="0" xfId="0" applyFont="1" applyProtection="1">
      <protection locked="0"/>
    </xf>
    <xf numFmtId="167" fontId="16" fillId="0" borderId="0" xfId="47" applyNumberFormat="1" applyFont="1"/>
    <xf numFmtId="182" fontId="16" fillId="0" borderId="0" xfId="50" applyNumberFormat="1" applyFont="1"/>
    <xf numFmtId="182" fontId="1" fillId="0" borderId="0" xfId="50" applyNumberFormat="1" applyFont="1"/>
    <xf numFmtId="183" fontId="0" fillId="0" borderId="34" xfId="48" applyNumberFormat="1" applyFont="1" applyFill="1" applyBorder="1"/>
    <xf numFmtId="184" fontId="0" fillId="0" borderId="0" xfId="0" applyNumberFormat="1"/>
    <xf numFmtId="169" fontId="0" fillId="0" borderId="34" xfId="47" applyNumberFormat="1" applyFont="1" applyFill="1" applyBorder="1"/>
    <xf numFmtId="164" fontId="40" fillId="0" borderId="31" xfId="0" applyNumberFormat="1" applyFont="1" applyFill="1" applyBorder="1" applyAlignment="1">
      <alignment horizontal="center" vertical="center"/>
    </xf>
    <xf numFmtId="3" fontId="16" fillId="0" borderId="0" xfId="47" applyNumberFormat="1" applyFont="1"/>
    <xf numFmtId="3" fontId="0" fillId="0" borderId="0" xfId="47" applyNumberFormat="1" applyFont="1"/>
    <xf numFmtId="3" fontId="0" fillId="0" borderId="0" xfId="0" applyNumberFormat="1" applyFont="1"/>
    <xf numFmtId="185" fontId="0" fillId="0" borderId="0" xfId="0" applyNumberFormat="1"/>
    <xf numFmtId="182" fontId="0" fillId="0" borderId="0" xfId="0" applyNumberFormat="1"/>
    <xf numFmtId="180" fontId="0" fillId="0" borderId="0" xfId="0" applyNumberFormat="1" applyBorder="1"/>
    <xf numFmtId="182" fontId="21" fillId="0" borderId="0" xfId="42" applyNumberFormat="1" applyFont="1"/>
    <xf numFmtId="182" fontId="0" fillId="0" borderId="34" xfId="50" applyNumberFormat="1" applyFont="1" applyFill="1" applyBorder="1"/>
    <xf numFmtId="186" fontId="0" fillId="0" borderId="34" xfId="0" applyNumberFormat="1" applyFill="1" applyBorder="1"/>
    <xf numFmtId="182" fontId="0" fillId="0" borderId="34" xfId="0" applyNumberFormat="1" applyFill="1" applyBorder="1"/>
    <xf numFmtId="187" fontId="0" fillId="0" borderId="0" xfId="0" applyNumberFormat="1"/>
    <xf numFmtId="167" fontId="0" fillId="0" borderId="0" xfId="0" applyNumberFormat="1"/>
    <xf numFmtId="179" fontId="0" fillId="0" borderId="0" xfId="47" applyNumberFormat="1" applyFont="1"/>
    <xf numFmtId="184" fontId="0" fillId="0" borderId="34" xfId="0" applyNumberFormat="1" applyFill="1" applyBorder="1"/>
    <xf numFmtId="167" fontId="23" fillId="0" borderId="0" xfId="47" applyNumberFormat="1" applyFont="1"/>
    <xf numFmtId="167" fontId="1" fillId="0" borderId="0" xfId="47" applyNumberFormat="1"/>
    <xf numFmtId="167" fontId="18" fillId="0" borderId="0" xfId="47" applyNumberFormat="1" applyFont="1"/>
    <xf numFmtId="171" fontId="44" fillId="0" borderId="0" xfId="0" applyNumberFormat="1" applyFont="1" applyAlignment="1">
      <alignment horizontal="right"/>
    </xf>
    <xf numFmtId="167" fontId="44" fillId="0" borderId="0" xfId="47" applyNumberFormat="1" applyFont="1" applyAlignment="1">
      <alignment horizontal="right"/>
    </xf>
    <xf numFmtId="165" fontId="21" fillId="0" borderId="0" xfId="47" applyNumberFormat="1" applyFont="1"/>
    <xf numFmtId="188" fontId="21" fillId="0" borderId="0" xfId="42" applyNumberFormat="1" applyFont="1"/>
    <xf numFmtId="186" fontId="21" fillId="0" borderId="0" xfId="42" applyNumberFormat="1" applyFont="1"/>
    <xf numFmtId="3" fontId="31" fillId="0" borderId="0" xfId="49" applyNumberFormat="1" applyFont="1" applyAlignment="1">
      <alignment horizontal="right"/>
    </xf>
    <xf numFmtId="171" fontId="31" fillId="0" borderId="0" xfId="49" applyNumberFormat="1" applyFont="1" applyAlignment="1">
      <alignment horizontal="right"/>
    </xf>
    <xf numFmtId="189" fontId="31" fillId="0" borderId="0" xfId="0" applyNumberFormat="1" applyFont="1" applyAlignment="1">
      <alignment horizontal="right"/>
    </xf>
    <xf numFmtId="168" fontId="31" fillId="0" borderId="0" xfId="48" applyNumberFormat="1" applyFont="1" applyAlignment="1">
      <alignment horizontal="right"/>
    </xf>
    <xf numFmtId="189" fontId="0" fillId="0" borderId="0" xfId="0" applyNumberFormat="1"/>
    <xf numFmtId="170" fontId="45" fillId="0" borderId="0" xfId="0" applyNumberFormat="1" applyFont="1" applyAlignment="1">
      <alignment horizontal="right"/>
    </xf>
    <xf numFmtId="171" fontId="45" fillId="0" borderId="0" xfId="0" applyNumberFormat="1" applyFont="1" applyAlignment="1">
      <alignment horizontal="right"/>
    </xf>
    <xf numFmtId="167" fontId="31" fillId="0" borderId="0" xfId="47" applyNumberFormat="1" applyFont="1" applyAlignment="1">
      <alignment horizontal="right"/>
    </xf>
    <xf numFmtId="182" fontId="21" fillId="0" borderId="0" xfId="50" applyNumberFormat="1" applyFont="1"/>
    <xf numFmtId="0" fontId="0" fillId="35" borderId="0" xfId="0" applyFill="1"/>
    <xf numFmtId="190" fontId="0" fillId="0" borderId="0" xfId="0" applyNumberFormat="1"/>
    <xf numFmtId="191" fontId="45" fillId="0" borderId="0" xfId="0" applyNumberFormat="1" applyFont="1" applyAlignment="1">
      <alignment horizontal="right"/>
    </xf>
    <xf numFmtId="170" fontId="47" fillId="0" borderId="0" xfId="0" applyNumberFormat="1" applyFont="1" applyAlignment="1">
      <alignment horizontal="right"/>
    </xf>
    <xf numFmtId="171" fontId="47" fillId="0" borderId="0" xfId="0" applyNumberFormat="1" applyFont="1" applyAlignment="1">
      <alignment horizontal="right"/>
    </xf>
    <xf numFmtId="176" fontId="48" fillId="0" borderId="0" xfId="42" applyNumberFormat="1" applyFont="1"/>
    <xf numFmtId="0" fontId="24" fillId="0" borderId="0" xfId="0" applyFont="1" applyAlignment="1">
      <alignment horizontal="center"/>
    </xf>
    <xf numFmtId="0" fontId="21" fillId="0" borderId="17" xfId="0" applyFont="1" applyFill="1" applyBorder="1" applyAlignment="1">
      <alignment horizontal="center" vertical="center" wrapText="1"/>
    </xf>
    <xf numFmtId="0" fontId="21" fillId="0" borderId="0" xfId="0" applyFont="1" applyFill="1" applyAlignment="1">
      <alignment wrapText="1"/>
    </xf>
    <xf numFmtId="0" fontId="21" fillId="0" borderId="16" xfId="0" applyFont="1" applyFill="1" applyBorder="1" applyAlignment="1">
      <alignment wrapText="1"/>
    </xf>
    <xf numFmtId="0" fontId="21" fillId="0" borderId="0" xfId="0" applyFont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164" fontId="21" fillId="0" borderId="0" xfId="0" applyNumberFormat="1" applyFont="1" applyAlignment="1">
      <alignment horizontal="center" vertical="center" wrapText="1"/>
    </xf>
    <xf numFmtId="164" fontId="21" fillId="0" borderId="16" xfId="0" applyNumberFormat="1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7" fillId="0" borderId="17" xfId="0" applyFont="1" applyBorder="1" applyAlignment="1">
      <alignment horizontal="center"/>
    </xf>
    <xf numFmtId="0" fontId="27" fillId="0" borderId="11" xfId="0" applyFont="1" applyBorder="1" applyAlignment="1">
      <alignment horizontal="center"/>
    </xf>
    <xf numFmtId="166" fontId="27" fillId="0" borderId="0" xfId="0" applyNumberFormat="1" applyFont="1" applyAlignment="1">
      <alignment horizontal="center"/>
    </xf>
    <xf numFmtId="0" fontId="27" fillId="0" borderId="10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0" fontId="24" fillId="0" borderId="21" xfId="0" applyFont="1" applyBorder="1" applyAlignment="1">
      <alignment horizontal="center"/>
    </xf>
    <xf numFmtId="0" fontId="24" fillId="0" borderId="23" xfId="0" applyFont="1" applyBorder="1" applyAlignment="1">
      <alignment horizontal="center"/>
    </xf>
    <xf numFmtId="0" fontId="27" fillId="0" borderId="18" xfId="0" applyFont="1" applyFill="1" applyBorder="1" applyAlignment="1">
      <alignment horizontal="center"/>
    </xf>
    <xf numFmtId="0" fontId="27" fillId="0" borderId="19" xfId="0" applyFont="1" applyFill="1" applyBorder="1" applyAlignment="1">
      <alignment horizontal="center"/>
    </xf>
    <xf numFmtId="0" fontId="27" fillId="0" borderId="18" xfId="0" applyFont="1" applyBorder="1" applyAlignment="1">
      <alignment horizontal="center"/>
    </xf>
    <xf numFmtId="0" fontId="27" fillId="0" borderId="19" xfId="0" applyFont="1" applyBorder="1" applyAlignment="1">
      <alignment horizontal="center"/>
    </xf>
    <xf numFmtId="166" fontId="27" fillId="0" borderId="0" xfId="0" applyNumberFormat="1" applyFont="1" applyFill="1" applyAlignment="1">
      <alignment horizontal="center"/>
    </xf>
    <xf numFmtId="0" fontId="27" fillId="0" borderId="17" xfId="0" applyFont="1" applyFill="1" applyBorder="1" applyAlignment="1">
      <alignment horizontal="center"/>
    </xf>
    <xf numFmtId="0" fontId="27" fillId="0" borderId="11" xfId="0" applyFont="1" applyFill="1" applyBorder="1" applyAlignment="1">
      <alignment horizontal="center"/>
    </xf>
    <xf numFmtId="0" fontId="16" fillId="0" borderId="0" xfId="0" applyFont="1" applyAlignment="1">
      <alignment horizontal="center"/>
    </xf>
    <xf numFmtId="0" fontId="38" fillId="0" borderId="0" xfId="0" applyFont="1" applyAlignment="1">
      <alignment horizontal="left"/>
    </xf>
    <xf numFmtId="0" fontId="0" fillId="0" borderId="0" xfId="0"/>
    <xf numFmtId="0" fontId="39" fillId="0" borderId="0" xfId="0" applyFont="1" applyAlignment="1">
      <alignment horizontal="left" vertical="top" wrapText="1"/>
    </xf>
    <xf numFmtId="0" fontId="0" fillId="0" borderId="0" xfId="0" applyAlignment="1">
      <alignment horizontal="center"/>
    </xf>
    <xf numFmtId="0" fontId="19" fillId="33" borderId="0" xfId="42" applyFont="1" applyFill="1" applyAlignment="1">
      <alignment horizontal="center"/>
    </xf>
    <xf numFmtId="164" fontId="19" fillId="33" borderId="0" xfId="42" applyNumberFormat="1" applyFont="1" applyFill="1" applyAlignment="1">
      <alignment horizontal="center"/>
    </xf>
    <xf numFmtId="49" fontId="19" fillId="0" borderId="0" xfId="42" applyNumberFormat="1" applyFont="1" applyAlignment="1">
      <alignment horizontal="center"/>
    </xf>
    <xf numFmtId="0" fontId="20" fillId="0" borderId="0" xfId="42" applyFont="1" applyAlignment="1">
      <alignment horizontal="center"/>
    </xf>
    <xf numFmtId="179" fontId="0" fillId="0" borderId="0" xfId="0" applyNumberFormat="1" applyAlignment="1">
      <alignment horizontal="center"/>
    </xf>
    <xf numFmtId="0" fontId="16" fillId="0" borderId="10" xfId="0" applyFont="1" applyBorder="1" applyAlignment="1">
      <alignment horizontal="center"/>
    </xf>
    <xf numFmtId="0" fontId="16" fillId="0" borderId="17" xfId="0" applyFont="1" applyBorder="1" applyAlignment="1">
      <alignment horizontal="center"/>
    </xf>
    <xf numFmtId="0" fontId="16" fillId="0" borderId="11" xfId="0" applyFont="1" applyBorder="1" applyAlignment="1">
      <alignment horizontal="center"/>
    </xf>
    <xf numFmtId="0" fontId="16" fillId="0" borderId="24" xfId="0" applyFont="1" applyBorder="1" applyAlignment="1">
      <alignment horizontal="center"/>
    </xf>
    <xf numFmtId="0" fontId="16" fillId="0" borderId="18" xfId="0" applyFont="1" applyBorder="1" applyAlignment="1">
      <alignment horizontal="center"/>
    </xf>
    <xf numFmtId="0" fontId="16" fillId="0" borderId="19" xfId="0" applyFont="1" applyBorder="1" applyAlignment="1">
      <alignment horizontal="center"/>
    </xf>
    <xf numFmtId="0" fontId="16" fillId="0" borderId="16" xfId="0" applyFont="1" applyBorder="1" applyAlignment="1">
      <alignment horizontal="center"/>
    </xf>
    <xf numFmtId="0" fontId="0" fillId="0" borderId="16" xfId="0" applyBorder="1" applyAlignment="1">
      <alignment horizontal="center"/>
    </xf>
    <xf numFmtId="173" fontId="0" fillId="0" borderId="16" xfId="0" applyNumberFormat="1" applyBorder="1" applyAlignment="1">
      <alignment horizontal="center"/>
    </xf>
    <xf numFmtId="174" fontId="0" fillId="0" borderId="0" xfId="0" applyNumberFormat="1" applyAlignment="1">
      <alignment horizontal="center"/>
    </xf>
    <xf numFmtId="177" fontId="0" fillId="36" borderId="35" xfId="0" applyNumberFormat="1" applyFill="1" applyBorder="1"/>
    <xf numFmtId="177" fontId="0" fillId="36" borderId="34" xfId="50" applyNumberFormat="1" applyFont="1" applyFill="1" applyBorder="1"/>
  </cellXfs>
  <cellStyles count="51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7" builtinId="3"/>
    <cellStyle name="Comma 2" xfId="46" xr:uid="{00000000-0005-0000-0000-00001B000000}"/>
    <cellStyle name="Currency" xfId="48" builtinId="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10" xfId="45" xr:uid="{00000000-0005-0000-0000-000026000000}"/>
    <cellStyle name="Normal 2" xfId="44" xr:uid="{00000000-0005-0000-0000-000027000000}"/>
    <cellStyle name="Normal 2 2" xfId="43" xr:uid="{00000000-0005-0000-0000-000028000000}"/>
    <cellStyle name="Normal 3" xfId="42" xr:uid="{00000000-0005-0000-0000-000029000000}"/>
    <cellStyle name="Normal 8" xfId="49" xr:uid="{12F74B01-C79E-45D6-94BD-A0301804EA55}"/>
    <cellStyle name="Note" xfId="15" builtinId="10" customBuiltin="1"/>
    <cellStyle name="Output" xfId="10" builtinId="21" customBuiltin="1"/>
    <cellStyle name="Percent" xfId="50" builtinId="5"/>
    <cellStyle name="Title" xfId="1" builtinId="15" customBuiltin="1"/>
    <cellStyle name="Total" xfId="17" builtinId="25" customBuiltin="1"/>
    <cellStyle name="Warning Text" xfId="14" builtinId="11" customBuiltin="1"/>
  </cellStyles>
  <dxfs count="3">
    <dxf>
      <font>
        <color rgb="FFFF0000"/>
      </font>
    </dxf>
    <dxf>
      <font>
        <color rgb="FF9C0006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eetMetadata" Target="metadata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7643F2-0CAE-4F95-91B4-4250891160DD}">
  <dimension ref="A1:N12"/>
  <sheetViews>
    <sheetView workbookViewId="0">
      <selection activeCell="A8" sqref="A8"/>
    </sheetView>
  </sheetViews>
  <sheetFormatPr defaultRowHeight="15" x14ac:dyDescent="0.25"/>
  <cols>
    <col min="1" max="2" width="11.140625" bestFit="1" customWidth="1"/>
    <col min="4" max="5" width="12.85546875" bestFit="1" customWidth="1"/>
    <col min="6" max="6" width="12.7109375" customWidth="1"/>
  </cols>
  <sheetData>
    <row r="1" spans="1:14" ht="15.75" x14ac:dyDescent="0.25">
      <c r="A1" s="240" t="s">
        <v>266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</row>
    <row r="2" spans="1:14" ht="15.75" x14ac:dyDescent="0.25">
      <c r="A2" s="240" t="s">
        <v>265</v>
      </c>
      <c r="B2" s="240"/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0"/>
      <c r="N2" s="240"/>
    </row>
    <row r="3" spans="1:14" ht="16.5" thickBot="1" x14ac:dyDescent="0.3">
      <c r="A3" s="85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41" t="s">
        <v>54</v>
      </c>
      <c r="B4" s="22" t="s">
        <v>55</v>
      </c>
      <c r="C4" s="22"/>
      <c r="D4" s="22"/>
      <c r="E4" s="22"/>
      <c r="F4" s="22"/>
      <c r="G4" s="23"/>
    </row>
    <row r="5" spans="1:14" x14ac:dyDescent="0.25">
      <c r="A5" s="242"/>
      <c r="B5" s="244" t="s">
        <v>56</v>
      </c>
      <c r="C5" s="246" t="s">
        <v>57</v>
      </c>
      <c r="D5" s="24" t="s">
        <v>58</v>
      </c>
      <c r="E5" s="24"/>
      <c r="F5" s="25" t="s">
        <v>59</v>
      </c>
      <c r="G5" s="26"/>
    </row>
    <row r="6" spans="1:14" x14ac:dyDescent="0.25">
      <c r="A6" s="242"/>
      <c r="B6" s="244"/>
      <c r="C6" s="244"/>
      <c r="D6" s="244" t="s">
        <v>56</v>
      </c>
      <c r="E6" s="246" t="s">
        <v>57</v>
      </c>
      <c r="F6" s="244" t="s">
        <v>56</v>
      </c>
      <c r="G6" s="248" t="s">
        <v>60</v>
      </c>
    </row>
    <row r="7" spans="1:14" ht="15.75" thickBot="1" x14ac:dyDescent="0.3">
      <c r="A7" s="243"/>
      <c r="B7" s="245"/>
      <c r="C7" s="245"/>
      <c r="D7" s="245" t="s">
        <v>61</v>
      </c>
      <c r="E7" s="247"/>
      <c r="F7" s="245" t="s">
        <v>62</v>
      </c>
      <c r="G7" s="249" t="s">
        <v>63</v>
      </c>
    </row>
    <row r="8" spans="1:14" ht="15.75" thickBot="1" x14ac:dyDescent="0.3">
      <c r="A8" s="154">
        <v>4284674</v>
      </c>
      <c r="B8" s="181">
        <v>2420551</v>
      </c>
      <c r="C8" s="202">
        <v>56.5</v>
      </c>
      <c r="D8" s="155">
        <v>2344922</v>
      </c>
      <c r="E8" s="182">
        <v>54.7</v>
      </c>
      <c r="F8" s="155">
        <v>75629</v>
      </c>
      <c r="G8" s="156">
        <v>3.1</v>
      </c>
      <c r="M8" s="214"/>
    </row>
    <row r="9" spans="1:14" x14ac:dyDescent="0.25">
      <c r="E9" s="52"/>
    </row>
    <row r="10" spans="1:14" x14ac:dyDescent="0.25">
      <c r="A10" s="27" t="s">
        <v>264</v>
      </c>
      <c r="B10" s="27"/>
      <c r="C10" s="27"/>
      <c r="D10" s="27"/>
      <c r="E10" s="27"/>
      <c r="F10" s="27"/>
      <c r="G10" s="129"/>
      <c r="L10" s="129"/>
    </row>
    <row r="11" spans="1:14" s="129" customFormat="1" x14ac:dyDescent="0.25">
      <c r="L11"/>
    </row>
    <row r="12" spans="1:14" x14ac:dyDescent="0.25">
      <c r="A12" s="28" t="s">
        <v>65</v>
      </c>
      <c r="B12" s="28"/>
      <c r="C12" s="28"/>
      <c r="D12" s="28"/>
      <c r="E12" s="28"/>
      <c r="F12" s="28"/>
      <c r="G12" s="28"/>
    </row>
  </sheetData>
  <mergeCells count="9">
    <mergeCell ref="A1:N1"/>
    <mergeCell ref="A2:N2"/>
    <mergeCell ref="A4:A7"/>
    <mergeCell ref="B5:B7"/>
    <mergeCell ref="C5:C7"/>
    <mergeCell ref="D6:D7"/>
    <mergeCell ref="E6:E7"/>
    <mergeCell ref="F6:F7"/>
    <mergeCell ref="G6:G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2B112F-3645-4ED6-81BB-F970F018A916}">
  <dimension ref="A1:S74"/>
  <sheetViews>
    <sheetView zoomScale="80" zoomScaleNormal="80" workbookViewId="0">
      <selection activeCell="E46" sqref="E46"/>
    </sheetView>
  </sheetViews>
  <sheetFormatPr defaultRowHeight="15" x14ac:dyDescent="0.25"/>
  <cols>
    <col min="1" max="1" width="68.7109375" bestFit="1" customWidth="1"/>
    <col min="2" max="2" width="7" customWidth="1"/>
    <col min="3" max="3" width="9" bestFit="1" customWidth="1"/>
    <col min="5" max="5" width="7" bestFit="1" customWidth="1"/>
    <col min="6" max="6" width="10.28515625" bestFit="1" customWidth="1"/>
    <col min="7" max="7" width="9" bestFit="1" customWidth="1"/>
    <col min="8" max="8" width="10.5703125" bestFit="1" customWidth="1"/>
    <col min="9" max="9" width="7.42578125" bestFit="1" customWidth="1"/>
    <col min="10" max="10" width="10.28515625" bestFit="1" customWidth="1"/>
    <col min="11" max="11" width="9.28515625" bestFit="1" customWidth="1"/>
    <col min="12" max="12" width="10.5703125" bestFit="1" customWidth="1"/>
    <col min="13" max="13" width="8" bestFit="1" customWidth="1"/>
    <col min="14" max="14" width="10.28515625" bestFit="1" customWidth="1"/>
  </cols>
  <sheetData>
    <row r="1" spans="1:15" ht="15.75" x14ac:dyDescent="0.25">
      <c r="A1" s="240" t="s">
        <v>66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</row>
    <row r="2" spans="1:15" ht="15.75" x14ac:dyDescent="0.25">
      <c r="A2" s="240" t="s">
        <v>67</v>
      </c>
      <c r="B2" s="240"/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0"/>
      <c r="N2" s="240"/>
    </row>
    <row r="3" spans="1:15" ht="15.75" x14ac:dyDescent="0.25">
      <c r="A3" s="29"/>
      <c r="B3" s="30"/>
      <c r="C3" s="29"/>
      <c r="D3" s="29"/>
      <c r="E3" s="29"/>
      <c r="F3" s="31"/>
      <c r="G3" s="32"/>
      <c r="H3" s="32"/>
      <c r="I3" s="32"/>
      <c r="J3" s="31"/>
      <c r="K3" s="32"/>
      <c r="L3" s="32"/>
      <c r="M3" s="32"/>
      <c r="N3" s="31"/>
    </row>
    <row r="4" spans="1:15" ht="15.75" x14ac:dyDescent="0.25">
      <c r="A4" s="33"/>
      <c r="B4" s="30"/>
      <c r="C4" s="33"/>
      <c r="D4" s="33"/>
      <c r="E4" s="33"/>
      <c r="F4" s="34"/>
      <c r="G4" s="35"/>
      <c r="H4" s="35"/>
      <c r="I4" s="35"/>
      <c r="J4" s="34"/>
      <c r="K4" s="35"/>
      <c r="L4" s="35"/>
      <c r="M4" s="35"/>
      <c r="N4" s="34"/>
    </row>
    <row r="5" spans="1:15" ht="16.5" thickBot="1" x14ac:dyDescent="0.3">
      <c r="A5" s="36"/>
      <c r="B5" s="30"/>
      <c r="C5" s="252">
        <v>45047</v>
      </c>
      <c r="D5" s="252"/>
      <c r="E5" s="252"/>
      <c r="F5" s="252"/>
      <c r="G5" s="252">
        <v>45017</v>
      </c>
      <c r="H5" s="252"/>
      <c r="I5" s="252"/>
      <c r="J5" s="252"/>
      <c r="K5" s="252">
        <v>44682</v>
      </c>
      <c r="L5" s="252"/>
      <c r="M5" s="252"/>
      <c r="N5" s="252"/>
    </row>
    <row r="6" spans="1:15" ht="15.75" x14ac:dyDescent="0.25">
      <c r="A6" s="37"/>
      <c r="B6" s="38"/>
      <c r="C6" s="37" t="s">
        <v>68</v>
      </c>
      <c r="D6" s="37" t="s">
        <v>69</v>
      </c>
      <c r="E6" s="250" t="s">
        <v>70</v>
      </c>
      <c r="F6" s="251"/>
      <c r="G6" s="39" t="s">
        <v>68</v>
      </c>
      <c r="H6" s="40" t="s">
        <v>69</v>
      </c>
      <c r="I6" s="250" t="s">
        <v>70</v>
      </c>
      <c r="J6" s="251"/>
      <c r="K6" s="40" t="s">
        <v>68</v>
      </c>
      <c r="L6" s="40" t="s">
        <v>69</v>
      </c>
      <c r="M6" s="250" t="s">
        <v>70</v>
      </c>
      <c r="N6" s="250"/>
    </row>
    <row r="7" spans="1:15" ht="16.5" thickBot="1" x14ac:dyDescent="0.3">
      <c r="A7" s="41" t="s">
        <v>2</v>
      </c>
      <c r="B7" s="42"/>
      <c r="C7" s="43" t="s">
        <v>71</v>
      </c>
      <c r="D7" s="43" t="s">
        <v>72</v>
      </c>
      <c r="E7" s="43" t="s">
        <v>73</v>
      </c>
      <c r="F7" s="47" t="s">
        <v>74</v>
      </c>
      <c r="G7" s="45" t="s">
        <v>71</v>
      </c>
      <c r="H7" s="46" t="s">
        <v>72</v>
      </c>
      <c r="I7" s="46" t="s">
        <v>73</v>
      </c>
      <c r="J7" s="47" t="s">
        <v>74</v>
      </c>
      <c r="K7" s="46" t="s">
        <v>71</v>
      </c>
      <c r="L7" s="46" t="s">
        <v>72</v>
      </c>
      <c r="M7" s="46" t="s">
        <v>73</v>
      </c>
      <c r="N7" s="44" t="s">
        <v>74</v>
      </c>
    </row>
    <row r="8" spans="1:15" ht="15.75" x14ac:dyDescent="0.25">
      <c r="B8" s="163"/>
      <c r="D8" s="57"/>
      <c r="E8" s="57"/>
      <c r="F8" s="64"/>
      <c r="G8" s="48"/>
      <c r="H8" s="48"/>
      <c r="I8" s="48"/>
      <c r="J8" s="59"/>
      <c r="K8" s="58"/>
      <c r="L8" s="48"/>
      <c r="M8" s="48"/>
      <c r="N8" s="49"/>
    </row>
    <row r="9" spans="1:15" ht="18.75" x14ac:dyDescent="0.25">
      <c r="A9" s="27" t="s">
        <v>94</v>
      </c>
      <c r="B9" s="193" t="str" cm="1">
        <f t="array" ref="B9">_xlfn.IFS(F9&gt;J9,$D$60,F9&lt;J9,$D$61,F9=J9,"-")</f>
        <v>↑</v>
      </c>
      <c r="C9" s="237">
        <v>9501</v>
      </c>
      <c r="D9" s="237">
        <v>9128</v>
      </c>
      <c r="E9" s="237">
        <v>373</v>
      </c>
      <c r="F9" s="238">
        <v>3.9</v>
      </c>
      <c r="G9" s="230">
        <v>9450</v>
      </c>
      <c r="H9" s="230">
        <v>9161</v>
      </c>
      <c r="I9" s="230">
        <v>289</v>
      </c>
      <c r="J9" s="231">
        <v>3.1</v>
      </c>
      <c r="K9" s="230">
        <v>9396</v>
      </c>
      <c r="L9" s="230">
        <v>9072</v>
      </c>
      <c r="M9" s="230">
        <v>324</v>
      </c>
      <c r="N9" s="231">
        <v>3.4</v>
      </c>
    </row>
    <row r="10" spans="1:15" ht="18.75" x14ac:dyDescent="0.25">
      <c r="A10" s="27" t="s">
        <v>109</v>
      </c>
      <c r="B10" s="193" t="str" cm="1">
        <f t="array" ref="B10">_xlfn.IFS(F10&gt;J10,$D$60,F10&lt;J10,$D$61,F10=J10,"-")</f>
        <v>↑</v>
      </c>
      <c r="C10" s="237">
        <v>74420</v>
      </c>
      <c r="D10" s="237">
        <v>72314</v>
      </c>
      <c r="E10" s="237">
        <v>2106</v>
      </c>
      <c r="F10" s="238">
        <v>2.8</v>
      </c>
      <c r="G10" s="230">
        <v>74132</v>
      </c>
      <c r="H10" s="230">
        <v>72370</v>
      </c>
      <c r="I10" s="230">
        <v>1762</v>
      </c>
      <c r="J10" s="231">
        <v>2.4</v>
      </c>
      <c r="K10" s="230">
        <v>73622</v>
      </c>
      <c r="L10" s="230">
        <v>71477</v>
      </c>
      <c r="M10" s="230">
        <v>2145</v>
      </c>
      <c r="N10" s="231">
        <v>2.9</v>
      </c>
    </row>
    <row r="11" spans="1:15" ht="18.75" x14ac:dyDescent="0.25">
      <c r="A11" s="27" t="s">
        <v>76</v>
      </c>
      <c r="B11" s="193" t="str" cm="1">
        <f t="array" ref="B11">_xlfn.IFS(F11&gt;J11,$D$60,F11&lt;J11,$D$61,F11=J11,"-")</f>
        <v>↑</v>
      </c>
      <c r="C11" s="237">
        <v>2364</v>
      </c>
      <c r="D11" s="237">
        <v>2255</v>
      </c>
      <c r="E11" s="237">
        <v>109</v>
      </c>
      <c r="F11" s="238">
        <v>4.5999999999999996</v>
      </c>
      <c r="G11" s="230">
        <v>2331</v>
      </c>
      <c r="H11" s="230">
        <v>2238</v>
      </c>
      <c r="I11" s="230">
        <v>93</v>
      </c>
      <c r="J11" s="231">
        <v>4</v>
      </c>
      <c r="K11" s="230">
        <v>2289</v>
      </c>
      <c r="L11" s="230">
        <v>2176</v>
      </c>
      <c r="M11" s="230">
        <v>113</v>
      </c>
      <c r="N11" s="231">
        <v>4.9000000000000004</v>
      </c>
    </row>
    <row r="12" spans="1:15" ht="18.75" x14ac:dyDescent="0.25">
      <c r="A12" s="27" t="s">
        <v>111</v>
      </c>
      <c r="B12" s="193" t="str" cm="1">
        <f t="array" ref="B12">_xlfn.IFS(F12&gt;J12,$D$60,F12&lt;J12,$D$61,F12=J12,"-")</f>
        <v>↑</v>
      </c>
      <c r="C12" s="237">
        <v>93787</v>
      </c>
      <c r="D12" s="237">
        <v>91295</v>
      </c>
      <c r="E12" s="237">
        <v>2492</v>
      </c>
      <c r="F12" s="238">
        <v>2.7</v>
      </c>
      <c r="G12" s="230">
        <v>93454</v>
      </c>
      <c r="H12" s="230">
        <v>91355</v>
      </c>
      <c r="I12" s="230">
        <v>2099</v>
      </c>
      <c r="J12" s="231">
        <v>2.2000000000000002</v>
      </c>
      <c r="K12" s="230">
        <v>91488</v>
      </c>
      <c r="L12" s="230">
        <v>89001</v>
      </c>
      <c r="M12" s="230">
        <v>2487</v>
      </c>
      <c r="N12" s="231">
        <v>2.7</v>
      </c>
    </row>
    <row r="13" spans="1:15" ht="18.75" x14ac:dyDescent="0.25">
      <c r="A13" s="27" t="s">
        <v>77</v>
      </c>
      <c r="B13" s="193" t="str" cm="1">
        <f t="array" ref="B13">_xlfn.IFS(F13&gt;J13,$D$60,F13&lt;J13,$D$61,F13=J13,"-")</f>
        <v>↑</v>
      </c>
      <c r="C13" s="237">
        <v>4609</v>
      </c>
      <c r="D13" s="237">
        <v>4376</v>
      </c>
      <c r="E13" s="237">
        <v>233</v>
      </c>
      <c r="F13" s="238">
        <v>5.0999999999999996</v>
      </c>
      <c r="G13" s="230">
        <v>4536</v>
      </c>
      <c r="H13" s="230">
        <v>4354</v>
      </c>
      <c r="I13" s="230">
        <v>182</v>
      </c>
      <c r="J13" s="231">
        <v>4</v>
      </c>
      <c r="K13" s="230">
        <v>4603</v>
      </c>
      <c r="L13" s="230">
        <v>4378</v>
      </c>
      <c r="M13" s="230">
        <v>225</v>
      </c>
      <c r="N13" s="231">
        <v>4.9000000000000004</v>
      </c>
      <c r="O13" s="137"/>
    </row>
    <row r="14" spans="1:15" ht="18.75" x14ac:dyDescent="0.25">
      <c r="A14" s="27" t="s">
        <v>81</v>
      </c>
      <c r="B14" s="193" t="str" cm="1">
        <f t="array" ref="B14">_xlfn.IFS(F14&gt;J14,$D$60,F14&lt;J14,$D$61,F14=J14,"-")</f>
        <v>↑</v>
      </c>
      <c r="C14" s="237">
        <v>7801</v>
      </c>
      <c r="D14" s="237">
        <v>7493</v>
      </c>
      <c r="E14" s="237">
        <v>308</v>
      </c>
      <c r="F14" s="238">
        <v>3.9</v>
      </c>
      <c r="G14" s="230">
        <v>7737</v>
      </c>
      <c r="H14" s="230">
        <v>7488</v>
      </c>
      <c r="I14" s="230">
        <v>249</v>
      </c>
      <c r="J14" s="231">
        <v>3.2</v>
      </c>
      <c r="K14" s="230">
        <v>7520</v>
      </c>
      <c r="L14" s="230">
        <v>7200</v>
      </c>
      <c r="M14" s="230">
        <v>320</v>
      </c>
      <c r="N14" s="231">
        <v>4.3</v>
      </c>
      <c r="O14" s="137"/>
    </row>
    <row r="15" spans="1:15" ht="18.75" x14ac:dyDescent="0.25">
      <c r="A15" s="27" t="s">
        <v>104</v>
      </c>
      <c r="B15" s="193" t="str" cm="1">
        <f t="array" ref="B15">_xlfn.IFS(F15&gt;J15,$D$60,F15&lt;J15,$D$61,F15=J15,"-")</f>
        <v>↑</v>
      </c>
      <c r="C15" s="237">
        <v>78449</v>
      </c>
      <c r="D15" s="237">
        <v>76439</v>
      </c>
      <c r="E15" s="237">
        <v>2010</v>
      </c>
      <c r="F15" s="238">
        <v>2.6</v>
      </c>
      <c r="G15" s="230">
        <v>77517</v>
      </c>
      <c r="H15" s="230">
        <v>75800</v>
      </c>
      <c r="I15" s="230">
        <v>1717</v>
      </c>
      <c r="J15" s="231">
        <v>2.2000000000000002</v>
      </c>
      <c r="K15" s="230">
        <v>77142</v>
      </c>
      <c r="L15" s="230">
        <v>75023</v>
      </c>
      <c r="M15" s="230">
        <v>2119</v>
      </c>
      <c r="N15" s="231">
        <v>2.7</v>
      </c>
    </row>
    <row r="16" spans="1:15" ht="18.75" x14ac:dyDescent="0.25">
      <c r="A16" s="27" t="s">
        <v>112</v>
      </c>
      <c r="B16" s="193" t="str" cm="1">
        <f t="array" ref="B16">_xlfn.IFS(F16&gt;J16,$D$60,F16&lt;J16,$D$61,F16=J16,"-")</f>
        <v>↑</v>
      </c>
      <c r="C16" s="237">
        <v>115345</v>
      </c>
      <c r="D16" s="237">
        <v>112390</v>
      </c>
      <c r="E16" s="237">
        <v>2955</v>
      </c>
      <c r="F16" s="238">
        <v>2.6</v>
      </c>
      <c r="G16" s="230">
        <v>114874</v>
      </c>
      <c r="H16" s="230">
        <v>112382</v>
      </c>
      <c r="I16" s="230">
        <v>2492</v>
      </c>
      <c r="J16" s="231">
        <v>2.2000000000000002</v>
      </c>
      <c r="K16" s="230">
        <v>109075</v>
      </c>
      <c r="L16" s="230">
        <v>105779</v>
      </c>
      <c r="M16" s="230">
        <v>3296</v>
      </c>
      <c r="N16" s="231">
        <v>3</v>
      </c>
    </row>
    <row r="17" spans="1:19" ht="18.75" x14ac:dyDescent="0.25">
      <c r="A17" s="27" t="s">
        <v>97</v>
      </c>
      <c r="B17" s="193" t="str" cm="1">
        <f t="array" ref="B17">_xlfn.IFS(F17&gt;J17,$D$60,F17&lt;J17,$D$61,F17=J17,"-")</f>
        <v>↑</v>
      </c>
      <c r="C17" s="237">
        <v>6518</v>
      </c>
      <c r="D17" s="237">
        <v>6317</v>
      </c>
      <c r="E17" s="237">
        <v>201</v>
      </c>
      <c r="F17" s="238">
        <v>3.1</v>
      </c>
      <c r="G17" s="230">
        <v>6476</v>
      </c>
      <c r="H17" s="230">
        <v>6294</v>
      </c>
      <c r="I17" s="230">
        <v>182</v>
      </c>
      <c r="J17" s="231">
        <v>2.8</v>
      </c>
      <c r="K17" s="230">
        <v>6473</v>
      </c>
      <c r="L17" s="230">
        <v>6269</v>
      </c>
      <c r="M17" s="230">
        <v>204</v>
      </c>
      <c r="N17" s="231">
        <v>3.2</v>
      </c>
      <c r="S17" s="194" t="s">
        <v>274</v>
      </c>
    </row>
    <row r="18" spans="1:19" ht="18.75" x14ac:dyDescent="0.25">
      <c r="A18" s="27" t="s">
        <v>115</v>
      </c>
      <c r="B18" s="193" t="str" cm="1">
        <f t="array" ref="B18">_xlfn.IFS(F18&gt;J18,$D$60,F18&lt;J18,$D$61,F18=J18,"-")</f>
        <v>↑</v>
      </c>
      <c r="C18" s="237">
        <v>226332</v>
      </c>
      <c r="D18" s="237">
        <v>221186</v>
      </c>
      <c r="E18" s="237">
        <v>5146</v>
      </c>
      <c r="F18" s="238">
        <v>2.2999999999999998</v>
      </c>
      <c r="G18" s="230">
        <v>225781</v>
      </c>
      <c r="H18" s="230">
        <v>221335</v>
      </c>
      <c r="I18" s="230">
        <v>4446</v>
      </c>
      <c r="J18" s="231">
        <v>2</v>
      </c>
      <c r="K18" s="230">
        <v>214424</v>
      </c>
      <c r="L18" s="230">
        <v>209012</v>
      </c>
      <c r="M18" s="230">
        <v>5412</v>
      </c>
      <c r="N18" s="231">
        <v>2.5</v>
      </c>
    </row>
    <row r="19" spans="1:19" ht="18.75" x14ac:dyDescent="0.25">
      <c r="A19" s="27" t="s">
        <v>91</v>
      </c>
      <c r="B19" s="193" t="str" cm="1">
        <f t="array" ref="B19">_xlfn.IFS(F19&gt;J19,$D$60,F19&lt;J19,$D$61,F19=J19,"-")</f>
        <v>↓</v>
      </c>
      <c r="C19" s="237">
        <v>23632</v>
      </c>
      <c r="D19" s="237">
        <v>22731</v>
      </c>
      <c r="E19" s="237">
        <v>901</v>
      </c>
      <c r="F19" s="238">
        <v>3.8</v>
      </c>
      <c r="G19" s="230">
        <v>24176</v>
      </c>
      <c r="H19" s="230">
        <v>23022</v>
      </c>
      <c r="I19" s="230">
        <v>1154</v>
      </c>
      <c r="J19" s="231">
        <v>4.8</v>
      </c>
      <c r="K19" s="230">
        <v>24105</v>
      </c>
      <c r="L19" s="230">
        <v>23141</v>
      </c>
      <c r="M19" s="230">
        <v>964</v>
      </c>
      <c r="N19" s="231">
        <v>4</v>
      </c>
    </row>
    <row r="20" spans="1:19" ht="18.75" x14ac:dyDescent="0.25">
      <c r="A20" s="27" t="s">
        <v>86</v>
      </c>
      <c r="B20" s="193" t="str" cm="1">
        <f t="array" ref="B20">_xlfn.IFS(F20&gt;J20,$D$60,F20&lt;J20,$D$61,F20=J20,"-")</f>
        <v>↑</v>
      </c>
      <c r="C20" s="237">
        <v>13734</v>
      </c>
      <c r="D20" s="237">
        <v>13233</v>
      </c>
      <c r="E20" s="237">
        <v>501</v>
      </c>
      <c r="F20" s="238">
        <v>3.6</v>
      </c>
      <c r="G20" s="230">
        <v>13574</v>
      </c>
      <c r="H20" s="230">
        <v>13151</v>
      </c>
      <c r="I20" s="230">
        <v>423</v>
      </c>
      <c r="J20" s="231">
        <v>3.1</v>
      </c>
      <c r="K20" s="230">
        <v>13299</v>
      </c>
      <c r="L20" s="230">
        <v>12806</v>
      </c>
      <c r="M20" s="230">
        <v>493</v>
      </c>
      <c r="N20" s="231">
        <v>3.7</v>
      </c>
    </row>
    <row r="21" spans="1:19" ht="18.75" x14ac:dyDescent="0.25">
      <c r="A21" s="27" t="s">
        <v>95</v>
      </c>
      <c r="B21" s="193" t="str" cm="1">
        <f t="array" ref="B21">_xlfn.IFS(F21&gt;J21,$D$60,F21&lt;J21,$D$61,F21=J21,"-")</f>
        <v>↑</v>
      </c>
      <c r="C21" s="237">
        <v>21632</v>
      </c>
      <c r="D21" s="237">
        <v>21023</v>
      </c>
      <c r="E21" s="237">
        <v>609</v>
      </c>
      <c r="F21" s="238">
        <v>2.8</v>
      </c>
      <c r="G21" s="230">
        <v>21441</v>
      </c>
      <c r="H21" s="230">
        <v>20932</v>
      </c>
      <c r="I21" s="230">
        <v>509</v>
      </c>
      <c r="J21" s="231">
        <v>2.4</v>
      </c>
      <c r="K21" s="230">
        <v>21439</v>
      </c>
      <c r="L21" s="230">
        <v>20781</v>
      </c>
      <c r="M21" s="230">
        <v>658</v>
      </c>
      <c r="N21" s="231">
        <v>3.1</v>
      </c>
    </row>
    <row r="22" spans="1:19" ht="18.75" x14ac:dyDescent="0.25">
      <c r="A22" s="27" t="s">
        <v>89</v>
      </c>
      <c r="B22" s="193" t="str" cm="1">
        <f t="array" ref="B22">_xlfn.IFS(F22&gt;J22,$D$60,F22&lt;J22,$D$61,F22=J22,"-")</f>
        <v>↑</v>
      </c>
      <c r="C22" s="237">
        <v>12154</v>
      </c>
      <c r="D22" s="237">
        <v>11704</v>
      </c>
      <c r="E22" s="237">
        <v>450</v>
      </c>
      <c r="F22" s="238">
        <v>3.7</v>
      </c>
      <c r="G22" s="230">
        <v>12071</v>
      </c>
      <c r="H22" s="230">
        <v>11674</v>
      </c>
      <c r="I22" s="230">
        <v>397</v>
      </c>
      <c r="J22" s="231">
        <v>3.3</v>
      </c>
      <c r="K22" s="230">
        <v>12223</v>
      </c>
      <c r="L22" s="230">
        <v>11800</v>
      </c>
      <c r="M22" s="230">
        <v>423</v>
      </c>
      <c r="N22" s="231">
        <v>3.5</v>
      </c>
    </row>
    <row r="23" spans="1:19" ht="18.75" x14ac:dyDescent="0.25">
      <c r="A23" s="53" t="s">
        <v>98</v>
      </c>
      <c r="B23" s="193" t="str" cm="1">
        <f t="array" ref="B23">_xlfn.IFS(F23&gt;J23,$D$60,F23&lt;J23,$D$61,F23=J23,"-")</f>
        <v>↑</v>
      </c>
      <c r="C23" s="237">
        <v>16200</v>
      </c>
      <c r="D23" s="237">
        <v>15708</v>
      </c>
      <c r="E23" s="237">
        <v>492</v>
      </c>
      <c r="F23" s="238">
        <v>3</v>
      </c>
      <c r="G23" s="230">
        <v>16136</v>
      </c>
      <c r="H23" s="230">
        <v>15716</v>
      </c>
      <c r="I23" s="230">
        <v>420</v>
      </c>
      <c r="J23" s="231">
        <v>2.6</v>
      </c>
      <c r="K23" s="230">
        <v>15866</v>
      </c>
      <c r="L23" s="230">
        <v>15367</v>
      </c>
      <c r="M23" s="230">
        <v>499</v>
      </c>
      <c r="N23" s="231">
        <v>3.1</v>
      </c>
    </row>
    <row r="24" spans="1:19" ht="18.75" x14ac:dyDescent="0.25">
      <c r="A24" s="27" t="s">
        <v>99</v>
      </c>
      <c r="B24" s="193" t="str" cm="1">
        <f t="array" ref="B24">_xlfn.IFS(F24&gt;J24,$D$60,F24&lt;J24,$D$61,F24=J24,"-")</f>
        <v>↑</v>
      </c>
      <c r="C24" s="237">
        <v>30544</v>
      </c>
      <c r="D24" s="237">
        <v>29603</v>
      </c>
      <c r="E24" s="237">
        <v>941</v>
      </c>
      <c r="F24" s="238">
        <v>3.1</v>
      </c>
      <c r="G24" s="230">
        <v>30262</v>
      </c>
      <c r="H24" s="230">
        <v>29474</v>
      </c>
      <c r="I24" s="230">
        <v>788</v>
      </c>
      <c r="J24" s="231">
        <v>2.6</v>
      </c>
      <c r="K24" s="230">
        <v>30143</v>
      </c>
      <c r="L24" s="230">
        <v>29190</v>
      </c>
      <c r="M24" s="230">
        <v>953</v>
      </c>
      <c r="N24" s="231">
        <v>3.2</v>
      </c>
    </row>
    <row r="25" spans="1:19" ht="18.75" x14ac:dyDescent="0.25">
      <c r="A25" s="27" t="s">
        <v>85</v>
      </c>
      <c r="B25" s="193" t="str" cm="1">
        <f t="array" ref="B25">_xlfn.IFS(F25&gt;J25,$D$60,F25&lt;J25,$D$61,F25=J25,"-")</f>
        <v>↑</v>
      </c>
      <c r="C25" s="237">
        <v>13098</v>
      </c>
      <c r="D25" s="237">
        <v>12541</v>
      </c>
      <c r="E25" s="237">
        <v>557</v>
      </c>
      <c r="F25" s="238">
        <v>4.3</v>
      </c>
      <c r="G25" s="230">
        <v>12951</v>
      </c>
      <c r="H25" s="230">
        <v>12452</v>
      </c>
      <c r="I25" s="230">
        <v>499</v>
      </c>
      <c r="J25" s="231">
        <v>3.9</v>
      </c>
      <c r="K25" s="230">
        <v>12952</v>
      </c>
      <c r="L25" s="230">
        <v>12421</v>
      </c>
      <c r="M25" s="230">
        <v>531</v>
      </c>
      <c r="N25" s="231">
        <v>4.0999999999999996</v>
      </c>
    </row>
    <row r="26" spans="1:19" ht="18.75" x14ac:dyDescent="0.25">
      <c r="A26" s="27" t="s">
        <v>116</v>
      </c>
      <c r="B26" s="193" t="str" cm="1">
        <f t="array" ref="B26">_xlfn.IFS(F26&gt;J26,$D$60,F26&lt;J26,$D$61,F26=J26,"-")</f>
        <v>↑</v>
      </c>
      <c r="C26" s="237">
        <v>83662</v>
      </c>
      <c r="D26" s="237">
        <v>81613</v>
      </c>
      <c r="E26" s="237">
        <v>2049</v>
      </c>
      <c r="F26" s="238">
        <v>2.4</v>
      </c>
      <c r="G26" s="230">
        <v>83311</v>
      </c>
      <c r="H26" s="230">
        <v>81608</v>
      </c>
      <c r="I26" s="230">
        <v>1703</v>
      </c>
      <c r="J26" s="231">
        <v>2</v>
      </c>
      <c r="K26" s="230">
        <v>79120</v>
      </c>
      <c r="L26" s="230">
        <v>76889</v>
      </c>
      <c r="M26" s="230">
        <v>2231</v>
      </c>
      <c r="N26" s="231">
        <v>2.8</v>
      </c>
    </row>
    <row r="27" spans="1:19" ht="18.75" x14ac:dyDescent="0.25">
      <c r="A27" s="27" t="s">
        <v>110</v>
      </c>
      <c r="B27" s="193" t="str" cm="1">
        <f t="array" ref="B27">_xlfn.IFS(F27&gt;J27,$D$60,F27&lt;J27,$D$61,F27=J27,"-")</f>
        <v>↑</v>
      </c>
      <c r="C27" s="237">
        <v>10449</v>
      </c>
      <c r="D27" s="237">
        <v>10131</v>
      </c>
      <c r="E27" s="237">
        <v>318</v>
      </c>
      <c r="F27" s="238">
        <v>3</v>
      </c>
      <c r="G27" s="230">
        <v>10389</v>
      </c>
      <c r="H27" s="230">
        <v>10122</v>
      </c>
      <c r="I27" s="230">
        <v>267</v>
      </c>
      <c r="J27" s="231">
        <v>2.6</v>
      </c>
      <c r="K27" s="230">
        <v>10411</v>
      </c>
      <c r="L27" s="230">
        <v>10110</v>
      </c>
      <c r="M27" s="230">
        <v>301</v>
      </c>
      <c r="N27" s="231">
        <v>2.9</v>
      </c>
    </row>
    <row r="28" spans="1:19" ht="18.75" x14ac:dyDescent="0.25">
      <c r="A28" s="27" t="s">
        <v>82</v>
      </c>
      <c r="B28" s="193" t="str" cm="1">
        <f t="array" ref="B28">_xlfn.IFS(F28&gt;J28,$D$60,F28&lt;J28,$D$61,F28=J28,"-")</f>
        <v>↑</v>
      </c>
      <c r="C28" s="237">
        <v>9314</v>
      </c>
      <c r="D28" s="237">
        <v>8974</v>
      </c>
      <c r="E28" s="237">
        <v>340</v>
      </c>
      <c r="F28" s="238">
        <v>3.7</v>
      </c>
      <c r="G28" s="230">
        <v>9234</v>
      </c>
      <c r="H28" s="230">
        <v>8942</v>
      </c>
      <c r="I28" s="230">
        <v>292</v>
      </c>
      <c r="J28" s="231">
        <v>3.2</v>
      </c>
      <c r="K28" s="230">
        <v>9252</v>
      </c>
      <c r="L28" s="230">
        <v>8868</v>
      </c>
      <c r="M28" s="230">
        <v>384</v>
      </c>
      <c r="N28" s="231">
        <v>4.2</v>
      </c>
    </row>
    <row r="29" spans="1:19" ht="18.75" x14ac:dyDescent="0.25">
      <c r="A29" s="27" t="s">
        <v>102</v>
      </c>
      <c r="B29" s="193" t="str" cm="1">
        <f t="array" ref="B29">_xlfn.IFS(F29&gt;J29,$D$60,F29&lt;J29,$D$61,F29=J29,"-")</f>
        <v>↑</v>
      </c>
      <c r="C29" s="237">
        <v>67779</v>
      </c>
      <c r="D29" s="237">
        <v>65883</v>
      </c>
      <c r="E29" s="237">
        <v>1896</v>
      </c>
      <c r="F29" s="238">
        <v>2.8</v>
      </c>
      <c r="G29" s="230">
        <v>67366</v>
      </c>
      <c r="H29" s="230">
        <v>65735</v>
      </c>
      <c r="I29" s="230">
        <v>1631</v>
      </c>
      <c r="J29" s="231">
        <v>2.4</v>
      </c>
      <c r="K29" s="230">
        <v>66688</v>
      </c>
      <c r="L29" s="230">
        <v>64750</v>
      </c>
      <c r="M29" s="230">
        <v>1938</v>
      </c>
      <c r="N29" s="231">
        <v>2.9</v>
      </c>
    </row>
    <row r="30" spans="1:19" ht="18.75" x14ac:dyDescent="0.25">
      <c r="A30" s="27" t="s">
        <v>90</v>
      </c>
      <c r="B30" s="193" t="str" cm="1">
        <f t="array" ref="B30">_xlfn.IFS(F30&gt;J30,$D$60,F30&lt;J30,$D$61,F30=J30,"-")</f>
        <v>↑</v>
      </c>
      <c r="C30" s="237">
        <v>26738</v>
      </c>
      <c r="D30" s="237">
        <v>25955</v>
      </c>
      <c r="E30" s="237">
        <v>783</v>
      </c>
      <c r="F30" s="238">
        <v>2.9</v>
      </c>
      <c r="G30" s="230">
        <v>26369</v>
      </c>
      <c r="H30" s="230">
        <v>25691</v>
      </c>
      <c r="I30" s="230">
        <v>678</v>
      </c>
      <c r="J30" s="231">
        <v>2.6</v>
      </c>
      <c r="K30" s="230">
        <v>26402</v>
      </c>
      <c r="L30" s="230">
        <v>25546</v>
      </c>
      <c r="M30" s="230">
        <v>856</v>
      </c>
      <c r="N30" s="231">
        <v>3.2</v>
      </c>
    </row>
    <row r="31" spans="1:19" ht="18.75" x14ac:dyDescent="0.25">
      <c r="A31" s="27" t="s">
        <v>117</v>
      </c>
      <c r="B31" s="193" t="str" cm="1">
        <f t="array" ref="B31">_xlfn.IFS(F31&gt;J31,$D$60,F31&lt;J31,$D$61,F31=J31,"-")</f>
        <v>↑</v>
      </c>
      <c r="C31" s="237">
        <v>266853</v>
      </c>
      <c r="D31" s="237">
        <v>260022</v>
      </c>
      <c r="E31" s="237">
        <v>6831</v>
      </c>
      <c r="F31" s="238">
        <v>2.6</v>
      </c>
      <c r="G31" s="230">
        <v>266138</v>
      </c>
      <c r="H31" s="230">
        <v>260225</v>
      </c>
      <c r="I31" s="230">
        <v>5913</v>
      </c>
      <c r="J31" s="231">
        <v>2.2000000000000002</v>
      </c>
      <c r="K31" s="230">
        <v>259987</v>
      </c>
      <c r="L31" s="230">
        <v>253290</v>
      </c>
      <c r="M31" s="230">
        <v>6697</v>
      </c>
      <c r="N31" s="231">
        <v>2.6</v>
      </c>
    </row>
    <row r="32" spans="1:19" ht="18.75" x14ac:dyDescent="0.25">
      <c r="A32" s="27" t="s">
        <v>100</v>
      </c>
      <c r="B32" s="193" t="str" cm="1">
        <f t="array" ref="B32">_xlfn.IFS(F32&gt;J32,$D$60,F32&lt;J32,$D$61,F32=J32,"-")</f>
        <v>↑</v>
      </c>
      <c r="C32" s="237">
        <v>29959</v>
      </c>
      <c r="D32" s="237">
        <v>28714</v>
      </c>
      <c r="E32" s="237">
        <v>1245</v>
      </c>
      <c r="F32" s="238">
        <v>4.2</v>
      </c>
      <c r="G32" s="230">
        <v>29627</v>
      </c>
      <c r="H32" s="230">
        <v>28765</v>
      </c>
      <c r="I32" s="230">
        <v>862</v>
      </c>
      <c r="J32" s="231">
        <v>2.9</v>
      </c>
      <c r="K32" s="230">
        <v>29560</v>
      </c>
      <c r="L32" s="230">
        <v>28571</v>
      </c>
      <c r="M32" s="230">
        <v>989</v>
      </c>
      <c r="N32" s="231">
        <v>3.3</v>
      </c>
    </row>
    <row r="33" spans="1:14" ht="18.75" x14ac:dyDescent="0.25">
      <c r="A33" s="27" t="s">
        <v>118</v>
      </c>
      <c r="B33" s="193" t="str" cm="1">
        <f t="array" ref="B33">_xlfn.IFS(F33&gt;J33,$D$60,F33&lt;J33,$D$61,F33=J33,"-")</f>
        <v>↑</v>
      </c>
      <c r="C33" s="237">
        <v>8044</v>
      </c>
      <c r="D33" s="237">
        <v>7835</v>
      </c>
      <c r="E33" s="237">
        <v>209</v>
      </c>
      <c r="F33" s="238">
        <v>2.6</v>
      </c>
      <c r="G33" s="230">
        <v>7959</v>
      </c>
      <c r="H33" s="230">
        <v>7781</v>
      </c>
      <c r="I33" s="230">
        <v>178</v>
      </c>
      <c r="J33" s="231">
        <v>2.2000000000000002</v>
      </c>
      <c r="K33" s="230">
        <v>7952</v>
      </c>
      <c r="L33" s="230">
        <v>7739</v>
      </c>
      <c r="M33" s="230">
        <v>213</v>
      </c>
      <c r="N33" s="231">
        <v>2.7</v>
      </c>
    </row>
    <row r="34" spans="1:14" ht="18.75" x14ac:dyDescent="0.25">
      <c r="A34" s="27" t="s">
        <v>87</v>
      </c>
      <c r="B34" s="193" t="str" cm="1">
        <f t="array" ref="B34">_xlfn.IFS(F34&gt;J34,$D$60,F34&lt;J34,$D$61,F34=J34,"-")</f>
        <v>↑</v>
      </c>
      <c r="C34" s="237">
        <v>158735</v>
      </c>
      <c r="D34" s="237">
        <v>153905</v>
      </c>
      <c r="E34" s="237">
        <v>4830</v>
      </c>
      <c r="F34" s="238">
        <v>3</v>
      </c>
      <c r="G34" s="230">
        <v>156699</v>
      </c>
      <c r="H34" s="230">
        <v>152380</v>
      </c>
      <c r="I34" s="230">
        <v>4319</v>
      </c>
      <c r="J34" s="231">
        <v>2.8</v>
      </c>
      <c r="K34" s="230">
        <v>152340</v>
      </c>
      <c r="L34" s="230">
        <v>147345</v>
      </c>
      <c r="M34" s="230">
        <v>4995</v>
      </c>
      <c r="N34" s="231">
        <v>3.3</v>
      </c>
    </row>
    <row r="35" spans="1:14" ht="18.75" x14ac:dyDescent="0.25">
      <c r="A35" s="27" t="s">
        <v>113</v>
      </c>
      <c r="B35" s="193" t="str" cm="1">
        <f t="array" ref="B35">_xlfn.IFS(F35&gt;J35,$D$60,F35&lt;J35,$D$61,F35=J35,"-")</f>
        <v>↑</v>
      </c>
      <c r="C35" s="237">
        <v>13521</v>
      </c>
      <c r="D35" s="237">
        <v>13202</v>
      </c>
      <c r="E35" s="237">
        <v>319</v>
      </c>
      <c r="F35" s="238">
        <v>2.4</v>
      </c>
      <c r="G35" s="230">
        <v>13399</v>
      </c>
      <c r="H35" s="230">
        <v>13129</v>
      </c>
      <c r="I35" s="230">
        <v>270</v>
      </c>
      <c r="J35" s="231">
        <v>2</v>
      </c>
      <c r="K35" s="230">
        <v>13457</v>
      </c>
      <c r="L35" s="230">
        <v>13081</v>
      </c>
      <c r="M35" s="230">
        <v>376</v>
      </c>
      <c r="N35" s="231">
        <v>2.8</v>
      </c>
    </row>
    <row r="36" spans="1:14" ht="18.75" x14ac:dyDescent="0.25">
      <c r="A36" s="27" t="s">
        <v>107</v>
      </c>
      <c r="B36" s="193" t="str" cm="1">
        <f t="array" ref="B36">_xlfn.IFS(F36&gt;J36,$D$60,F36&lt;J36,$D$61,F36=J36,"-")</f>
        <v>↑</v>
      </c>
      <c r="C36" s="237">
        <v>29836</v>
      </c>
      <c r="D36" s="237">
        <v>29004</v>
      </c>
      <c r="E36" s="237">
        <v>832</v>
      </c>
      <c r="F36" s="238">
        <v>2.8</v>
      </c>
      <c r="G36" s="230">
        <v>29627</v>
      </c>
      <c r="H36" s="230">
        <v>28907</v>
      </c>
      <c r="I36" s="230">
        <v>720</v>
      </c>
      <c r="J36" s="231">
        <v>2.4</v>
      </c>
      <c r="K36" s="230">
        <v>29522</v>
      </c>
      <c r="L36" s="230">
        <v>28652</v>
      </c>
      <c r="M36" s="230">
        <v>870</v>
      </c>
      <c r="N36" s="231">
        <v>2.9</v>
      </c>
    </row>
    <row r="37" spans="1:14" ht="18.75" x14ac:dyDescent="0.25">
      <c r="A37" s="27" t="s">
        <v>92</v>
      </c>
      <c r="B37" s="193" t="str" cm="1">
        <f t="array" ref="B37">_xlfn.IFS(F37&gt;J37,$D$60,F37&lt;J37,$D$61,F37=J37,"-")</f>
        <v>↑</v>
      </c>
      <c r="C37" s="237">
        <v>44877</v>
      </c>
      <c r="D37" s="237">
        <v>43530</v>
      </c>
      <c r="E37" s="237">
        <v>1347</v>
      </c>
      <c r="F37" s="238">
        <v>3</v>
      </c>
      <c r="G37" s="230">
        <v>44460</v>
      </c>
      <c r="H37" s="230">
        <v>43297</v>
      </c>
      <c r="I37" s="230">
        <v>1163</v>
      </c>
      <c r="J37" s="231">
        <v>2.6</v>
      </c>
      <c r="K37" s="230">
        <v>43505</v>
      </c>
      <c r="L37" s="230">
        <v>42131</v>
      </c>
      <c r="M37" s="230">
        <v>1374</v>
      </c>
      <c r="N37" s="231">
        <v>3.2</v>
      </c>
    </row>
    <row r="38" spans="1:14" ht="18.75" x14ac:dyDescent="0.25">
      <c r="A38" s="27" t="s">
        <v>101</v>
      </c>
      <c r="B38" s="193" t="str" cm="1">
        <f t="array" ref="B38">_xlfn.IFS(F38&gt;J38,$D$60,F38&lt;J38,$D$61,F38=J38,"-")</f>
        <v>↑</v>
      </c>
      <c r="C38" s="237">
        <v>30858</v>
      </c>
      <c r="D38" s="237">
        <v>29919</v>
      </c>
      <c r="E38" s="237">
        <v>939</v>
      </c>
      <c r="F38" s="238">
        <v>3</v>
      </c>
      <c r="G38" s="230">
        <v>30740</v>
      </c>
      <c r="H38" s="230">
        <v>29931</v>
      </c>
      <c r="I38" s="230">
        <v>809</v>
      </c>
      <c r="J38" s="231">
        <v>2.6</v>
      </c>
      <c r="K38" s="230">
        <v>30187</v>
      </c>
      <c r="L38" s="230">
        <v>29255</v>
      </c>
      <c r="M38" s="230">
        <v>932</v>
      </c>
      <c r="N38" s="231">
        <v>3.1</v>
      </c>
    </row>
    <row r="39" spans="1:14" ht="18.75" x14ac:dyDescent="0.25">
      <c r="A39" s="27" t="s">
        <v>88</v>
      </c>
      <c r="B39" s="193" t="str" cm="1">
        <f t="array" ref="B39">_xlfn.IFS(F39&gt;J39,$D$60,F39&lt;J39,$D$61,F39=J39,"-")</f>
        <v>↑</v>
      </c>
      <c r="C39" s="237">
        <v>6428</v>
      </c>
      <c r="D39" s="237">
        <v>6182</v>
      </c>
      <c r="E39" s="237">
        <v>246</v>
      </c>
      <c r="F39" s="238">
        <v>3.8</v>
      </c>
      <c r="G39" s="230">
        <v>6372</v>
      </c>
      <c r="H39" s="230">
        <v>6160</v>
      </c>
      <c r="I39" s="230">
        <v>212</v>
      </c>
      <c r="J39" s="231">
        <v>3.3</v>
      </c>
      <c r="K39" s="230">
        <v>6439</v>
      </c>
      <c r="L39" s="230">
        <v>6167</v>
      </c>
      <c r="M39" s="230">
        <v>272</v>
      </c>
      <c r="N39" s="231">
        <v>4.2</v>
      </c>
    </row>
    <row r="40" spans="1:14" ht="18.75" x14ac:dyDescent="0.25">
      <c r="A40" s="53" t="s">
        <v>121</v>
      </c>
      <c r="B40" s="193" t="str" cm="1">
        <f t="array" ref="B40">_xlfn.IFS(F40&gt;J40,$D$60,F40&lt;J40,$D$61,F40=J40,"-")</f>
        <v>↑</v>
      </c>
      <c r="C40" s="237">
        <v>153899</v>
      </c>
      <c r="D40" s="237">
        <v>150260</v>
      </c>
      <c r="E40" s="237">
        <v>3639</v>
      </c>
      <c r="F40" s="238">
        <v>2.4</v>
      </c>
      <c r="G40" s="230">
        <v>152952</v>
      </c>
      <c r="H40" s="230">
        <v>149871</v>
      </c>
      <c r="I40" s="230">
        <v>3081</v>
      </c>
      <c r="J40" s="231">
        <v>2</v>
      </c>
      <c r="K40" s="230">
        <v>151784</v>
      </c>
      <c r="L40" s="230">
        <v>148110</v>
      </c>
      <c r="M40" s="230">
        <v>3674</v>
      </c>
      <c r="N40" s="231">
        <v>2.4</v>
      </c>
    </row>
    <row r="41" spans="1:14" ht="18.75" x14ac:dyDescent="0.25">
      <c r="A41" s="27" t="s">
        <v>80</v>
      </c>
      <c r="B41" s="193" t="str" cm="1">
        <f t="array" ref="B41">_xlfn.IFS(F41&gt;J41,$D$60,F41&lt;J41,$D$61,F41=J41,"-")</f>
        <v>↑</v>
      </c>
      <c r="C41" s="230">
        <v>12828</v>
      </c>
      <c r="D41" s="230">
        <v>12291</v>
      </c>
      <c r="E41" s="230">
        <v>537</v>
      </c>
      <c r="F41" s="231">
        <v>4.2</v>
      </c>
      <c r="G41" s="230">
        <v>12719</v>
      </c>
      <c r="H41" s="230">
        <v>12241</v>
      </c>
      <c r="I41" s="230">
        <v>478</v>
      </c>
      <c r="J41" s="231">
        <v>3.8</v>
      </c>
      <c r="K41" s="230">
        <v>12714</v>
      </c>
      <c r="L41" s="230">
        <v>12170</v>
      </c>
      <c r="M41" s="230">
        <v>544</v>
      </c>
      <c r="N41" s="231">
        <v>4.3</v>
      </c>
    </row>
    <row r="42" spans="1:14" ht="18.75" x14ac:dyDescent="0.25">
      <c r="A42" s="27" t="s">
        <v>75</v>
      </c>
      <c r="B42" s="193" t="str" cm="1">
        <f t="array" ref="B42">_xlfn.IFS(F42&gt;J42,$D$60,F42&lt;J42,$D$61,F42=J42,"-")</f>
        <v>-</v>
      </c>
      <c r="C42" s="230">
        <v>7315</v>
      </c>
      <c r="D42" s="230">
        <v>6817</v>
      </c>
      <c r="E42" s="230">
        <v>498</v>
      </c>
      <c r="F42" s="231">
        <v>6.8</v>
      </c>
      <c r="G42" s="230">
        <v>7313</v>
      </c>
      <c r="H42" s="230">
        <v>6817</v>
      </c>
      <c r="I42" s="230">
        <v>496</v>
      </c>
      <c r="J42" s="231">
        <v>6.8</v>
      </c>
      <c r="K42" s="230">
        <v>8232</v>
      </c>
      <c r="L42" s="230">
        <v>7789</v>
      </c>
      <c r="M42" s="230">
        <v>443</v>
      </c>
      <c r="N42" s="231">
        <v>5.4</v>
      </c>
    </row>
    <row r="43" spans="1:14" ht="18.75" x14ac:dyDescent="0.25">
      <c r="A43" s="27" t="s">
        <v>93</v>
      </c>
      <c r="B43" s="193" t="str" cm="1">
        <f t="array" ref="B43">_xlfn.IFS(F43&gt;J43,$D$60,F43&lt;J43,$D$61,F43=J43,"-")</f>
        <v>↑</v>
      </c>
      <c r="C43" s="230">
        <v>3468</v>
      </c>
      <c r="D43" s="230">
        <v>3353</v>
      </c>
      <c r="E43" s="230">
        <v>115</v>
      </c>
      <c r="F43" s="231">
        <v>3.3</v>
      </c>
      <c r="G43" s="230">
        <v>3462</v>
      </c>
      <c r="H43" s="230">
        <v>3365</v>
      </c>
      <c r="I43" s="230">
        <v>97</v>
      </c>
      <c r="J43" s="231">
        <v>2.8</v>
      </c>
      <c r="K43" s="230">
        <v>3433</v>
      </c>
      <c r="L43" s="230">
        <v>3326</v>
      </c>
      <c r="M43" s="230">
        <v>107</v>
      </c>
      <c r="N43" s="231">
        <v>3.1</v>
      </c>
    </row>
    <row r="44" spans="1:14" ht="18.75" x14ac:dyDescent="0.25">
      <c r="A44" s="27" t="s">
        <v>119</v>
      </c>
      <c r="B44" s="193" t="str" cm="1">
        <f t="array" ref="B44">_xlfn.IFS(F44&gt;J44,$D$60,F44&lt;J44,$D$61,F44=J44,"-")</f>
        <v>↑</v>
      </c>
      <c r="C44" s="237">
        <v>19345</v>
      </c>
      <c r="D44" s="237">
        <v>18847</v>
      </c>
      <c r="E44" s="237">
        <v>498</v>
      </c>
      <c r="F44" s="238">
        <v>2.6</v>
      </c>
      <c r="G44" s="230">
        <v>19164</v>
      </c>
      <c r="H44" s="230">
        <v>18761</v>
      </c>
      <c r="I44" s="230">
        <v>403</v>
      </c>
      <c r="J44" s="231">
        <v>2.1</v>
      </c>
      <c r="K44" s="230">
        <v>19367</v>
      </c>
      <c r="L44" s="230">
        <v>18885</v>
      </c>
      <c r="M44" s="230">
        <v>482</v>
      </c>
      <c r="N44" s="231">
        <v>2.5</v>
      </c>
    </row>
    <row r="45" spans="1:14" ht="18.75" x14ac:dyDescent="0.25">
      <c r="A45" s="27" t="s">
        <v>103</v>
      </c>
      <c r="B45" s="193" t="str" cm="1">
        <f t="array" ref="B45">_xlfn.IFS(F45&gt;J45,$D$60,F45&lt;J45,$D$61,F45=J45,"-")</f>
        <v>↑</v>
      </c>
      <c r="C45" s="237">
        <v>35450</v>
      </c>
      <c r="D45" s="237">
        <v>34555</v>
      </c>
      <c r="E45" s="237">
        <v>895</v>
      </c>
      <c r="F45" s="238">
        <v>2.5</v>
      </c>
      <c r="G45" s="230">
        <v>35258</v>
      </c>
      <c r="H45" s="230">
        <v>34498</v>
      </c>
      <c r="I45" s="230">
        <v>760</v>
      </c>
      <c r="J45" s="231">
        <v>2.2000000000000002</v>
      </c>
      <c r="K45" s="230">
        <v>34183</v>
      </c>
      <c r="L45" s="230">
        <v>33261</v>
      </c>
      <c r="M45" s="230">
        <v>922</v>
      </c>
      <c r="N45" s="231">
        <v>2.7</v>
      </c>
    </row>
    <row r="46" spans="1:14" ht="18.75" x14ac:dyDescent="0.25">
      <c r="A46" s="27" t="s">
        <v>78</v>
      </c>
      <c r="B46" s="193" t="str" cm="1">
        <f t="array" ref="B46">_xlfn.IFS(F46&gt;J46,$D$60,F46&lt;J46,$D$61,F46=J46,"-")</f>
        <v>↑</v>
      </c>
      <c r="C46" s="237">
        <v>33195</v>
      </c>
      <c r="D46" s="237">
        <v>31845</v>
      </c>
      <c r="E46" s="237">
        <v>1350</v>
      </c>
      <c r="F46" s="238">
        <v>4.0999999999999996</v>
      </c>
      <c r="G46" s="230">
        <v>33021</v>
      </c>
      <c r="H46" s="230">
        <v>31864</v>
      </c>
      <c r="I46" s="230">
        <v>1157</v>
      </c>
      <c r="J46" s="231">
        <v>3.5</v>
      </c>
      <c r="K46" s="230">
        <v>33102</v>
      </c>
      <c r="L46" s="230">
        <v>31538</v>
      </c>
      <c r="M46" s="230">
        <v>1564</v>
      </c>
      <c r="N46" s="231">
        <v>4.7</v>
      </c>
    </row>
    <row r="47" spans="1:14" ht="18.75" x14ac:dyDescent="0.25">
      <c r="A47" s="27" t="s">
        <v>114</v>
      </c>
      <c r="B47" s="193" t="str" cm="1">
        <f t="array" ref="B47">_xlfn.IFS(F47&gt;J47,$D$60,F47&lt;J47,$D$61,F47=J47,"-")</f>
        <v>↑</v>
      </c>
      <c r="C47" s="237">
        <v>59566</v>
      </c>
      <c r="D47" s="237">
        <v>57814</v>
      </c>
      <c r="E47" s="237">
        <v>1752</v>
      </c>
      <c r="F47" s="238">
        <v>2.9</v>
      </c>
      <c r="G47" s="230">
        <v>59378</v>
      </c>
      <c r="H47" s="230">
        <v>57881</v>
      </c>
      <c r="I47" s="230">
        <v>1497</v>
      </c>
      <c r="J47" s="231">
        <v>2.5</v>
      </c>
      <c r="K47" s="230">
        <v>58146</v>
      </c>
      <c r="L47" s="230">
        <v>56365</v>
      </c>
      <c r="M47" s="230">
        <v>1781</v>
      </c>
      <c r="N47" s="231">
        <v>3.1</v>
      </c>
    </row>
    <row r="48" spans="1:14" ht="18.75" x14ac:dyDescent="0.25">
      <c r="A48" s="27" t="s">
        <v>105</v>
      </c>
      <c r="B48" s="193" t="str" cm="1">
        <f t="array" ref="B48">_xlfn.IFS(F48&gt;J48,$D$60,F48&lt;J48,$D$61,F48=J48,"-")</f>
        <v>↑</v>
      </c>
      <c r="C48" s="237">
        <v>200596</v>
      </c>
      <c r="D48" s="237">
        <v>194727</v>
      </c>
      <c r="E48" s="237">
        <v>5869</v>
      </c>
      <c r="F48" s="238">
        <v>2.9</v>
      </c>
      <c r="G48" s="230">
        <v>199247</v>
      </c>
      <c r="H48" s="230">
        <v>194283</v>
      </c>
      <c r="I48" s="230">
        <v>4964</v>
      </c>
      <c r="J48" s="231">
        <v>2.5</v>
      </c>
      <c r="K48" s="230">
        <v>197163</v>
      </c>
      <c r="L48" s="230">
        <v>191119</v>
      </c>
      <c r="M48" s="230">
        <v>6044</v>
      </c>
      <c r="N48" s="231">
        <v>3.1</v>
      </c>
    </row>
    <row r="49" spans="1:14" ht="18.75" x14ac:dyDescent="0.25">
      <c r="A49" s="27" t="s">
        <v>120</v>
      </c>
      <c r="B49" s="193" t="str" cm="1">
        <f t="array" ref="B49">_xlfn.IFS(F49&gt;J49,$D$60,F49&lt;J49,$D$61,F49=J49,"-")</f>
        <v>↑</v>
      </c>
      <c r="C49" s="237">
        <v>8566</v>
      </c>
      <c r="D49" s="237">
        <v>8337</v>
      </c>
      <c r="E49" s="237">
        <v>229</v>
      </c>
      <c r="F49" s="238">
        <v>2.7</v>
      </c>
      <c r="G49" s="230">
        <v>8456</v>
      </c>
      <c r="H49" s="230">
        <v>8257</v>
      </c>
      <c r="I49" s="230">
        <v>199</v>
      </c>
      <c r="J49" s="231">
        <v>2.4</v>
      </c>
      <c r="K49" s="230">
        <v>8650</v>
      </c>
      <c r="L49" s="230">
        <v>8441</v>
      </c>
      <c r="M49" s="230">
        <v>209</v>
      </c>
      <c r="N49" s="231">
        <v>2.4</v>
      </c>
    </row>
    <row r="50" spans="1:14" ht="18.75" x14ac:dyDescent="0.25">
      <c r="A50" s="27" t="s">
        <v>108</v>
      </c>
      <c r="B50" s="193" t="str" cm="1">
        <f t="array" ref="B50">_xlfn.IFS(F50&gt;J50,$D$60,F50&lt;J50,$D$61,F50=J50,"-")</f>
        <v>↑</v>
      </c>
      <c r="C50" s="237">
        <v>158198</v>
      </c>
      <c r="D50" s="237">
        <v>153873</v>
      </c>
      <c r="E50" s="237">
        <v>4325</v>
      </c>
      <c r="F50" s="238">
        <v>2.7</v>
      </c>
      <c r="G50" s="230">
        <v>157901</v>
      </c>
      <c r="H50" s="230">
        <v>153974</v>
      </c>
      <c r="I50" s="230">
        <v>3927</v>
      </c>
      <c r="J50" s="231">
        <v>2.5</v>
      </c>
      <c r="K50" s="230">
        <v>154142</v>
      </c>
      <c r="L50" s="230">
        <v>149697</v>
      </c>
      <c r="M50" s="230">
        <v>4445</v>
      </c>
      <c r="N50" s="231">
        <v>2.9</v>
      </c>
    </row>
    <row r="51" spans="1:14" ht="18.75" x14ac:dyDescent="0.25">
      <c r="A51" s="27" t="s">
        <v>96</v>
      </c>
      <c r="B51" s="193" t="str" cm="1">
        <f t="array" ref="B51">_xlfn.IFS(F51&gt;J51,$D$60,F51&lt;J51,$D$61,F51=J51,"-")</f>
        <v>↑</v>
      </c>
      <c r="C51" s="237">
        <v>42443</v>
      </c>
      <c r="D51" s="237">
        <v>40941</v>
      </c>
      <c r="E51" s="237">
        <v>1502</v>
      </c>
      <c r="F51" s="238">
        <v>3.5</v>
      </c>
      <c r="G51" s="230">
        <v>42400</v>
      </c>
      <c r="H51" s="230">
        <v>41115</v>
      </c>
      <c r="I51" s="230">
        <v>1285</v>
      </c>
      <c r="J51" s="231">
        <v>3</v>
      </c>
      <c r="K51" s="230">
        <v>42006</v>
      </c>
      <c r="L51" s="230">
        <v>40559</v>
      </c>
      <c r="M51" s="230">
        <v>1447</v>
      </c>
      <c r="N51" s="231">
        <v>3.4</v>
      </c>
    </row>
    <row r="52" spans="1:14" ht="18.75" x14ac:dyDescent="0.25">
      <c r="A52" s="27" t="s">
        <v>83</v>
      </c>
      <c r="B52" s="193" t="str" cm="1">
        <f t="array" ref="B52">_xlfn.IFS(F52&gt;J52,$D$60,F52&lt;J52,$D$61,F52=J52,"-")</f>
        <v>↑</v>
      </c>
      <c r="C52" s="237">
        <v>11429</v>
      </c>
      <c r="D52" s="237">
        <v>10997</v>
      </c>
      <c r="E52" s="237">
        <v>432</v>
      </c>
      <c r="F52" s="238">
        <v>3.8</v>
      </c>
      <c r="G52" s="230">
        <v>11422</v>
      </c>
      <c r="H52" s="230">
        <v>11006</v>
      </c>
      <c r="I52" s="230">
        <v>416</v>
      </c>
      <c r="J52" s="231">
        <v>3.6</v>
      </c>
      <c r="K52" s="230">
        <v>11131</v>
      </c>
      <c r="L52" s="230">
        <v>10710</v>
      </c>
      <c r="M52" s="230">
        <v>421</v>
      </c>
      <c r="N52" s="231">
        <v>3.8</v>
      </c>
    </row>
    <row r="53" spans="1:14" ht="18.75" x14ac:dyDescent="0.25">
      <c r="A53" s="27" t="s">
        <v>84</v>
      </c>
      <c r="B53" s="193" t="str" cm="1">
        <f t="array" ref="B53">_xlfn.IFS(F53&gt;J53,$D$60,F53&lt;J53,$D$61,F53=J53,"-")</f>
        <v>↑</v>
      </c>
      <c r="C53" s="237">
        <v>10732</v>
      </c>
      <c r="D53" s="237">
        <v>10273</v>
      </c>
      <c r="E53" s="237">
        <v>459</v>
      </c>
      <c r="F53" s="238">
        <v>4.3</v>
      </c>
      <c r="G53" s="230">
        <v>10632</v>
      </c>
      <c r="H53" s="230">
        <v>10239</v>
      </c>
      <c r="I53" s="230">
        <v>393</v>
      </c>
      <c r="J53" s="231">
        <v>3.7</v>
      </c>
      <c r="K53" s="230">
        <v>10974</v>
      </c>
      <c r="L53" s="230">
        <v>10530</v>
      </c>
      <c r="M53" s="230">
        <v>444</v>
      </c>
      <c r="N53" s="231">
        <v>4</v>
      </c>
    </row>
    <row r="54" spans="1:14" ht="19.5" thickBot="1" x14ac:dyDescent="0.3">
      <c r="A54" s="50" t="s">
        <v>106</v>
      </c>
      <c r="B54" s="193" t="str" cm="1">
        <f t="array" ref="B54">_xlfn.IFS(F54&gt;J54,$D$60,F54&lt;J54,$D$61,F54=J54,"-")</f>
        <v>↑</v>
      </c>
      <c r="C54" s="237">
        <v>152752</v>
      </c>
      <c r="D54" s="237">
        <v>148680</v>
      </c>
      <c r="E54" s="237">
        <v>4072</v>
      </c>
      <c r="F54" s="238">
        <v>2.7</v>
      </c>
      <c r="G54" s="230">
        <v>151487</v>
      </c>
      <c r="H54" s="230">
        <v>147986</v>
      </c>
      <c r="I54" s="230">
        <v>3501</v>
      </c>
      <c r="J54" s="231">
        <v>2.2999999999999998</v>
      </c>
      <c r="K54" s="230">
        <v>147867</v>
      </c>
      <c r="L54" s="230">
        <v>143631</v>
      </c>
      <c r="M54" s="230">
        <v>4236</v>
      </c>
      <c r="N54" s="231">
        <v>2.9</v>
      </c>
    </row>
    <row r="55" spans="1:14" ht="15.75" x14ac:dyDescent="0.25">
      <c r="A55" s="27"/>
      <c r="B55" s="164"/>
      <c r="C55" s="56"/>
      <c r="D55" s="54"/>
      <c r="E55" s="54"/>
      <c r="F55" s="55"/>
      <c r="G55" s="52"/>
      <c r="H55" s="52"/>
      <c r="I55" s="52"/>
      <c r="J55" s="51"/>
      <c r="K55" s="56"/>
      <c r="L55" s="54"/>
      <c r="M55" s="56"/>
      <c r="N55" s="60"/>
    </row>
    <row r="56" spans="1:14" x14ac:dyDescent="0.25">
      <c r="A56" s="27"/>
      <c r="B56" s="157"/>
      <c r="C56" s="157"/>
      <c r="D56" s="157"/>
      <c r="E56" s="166"/>
      <c r="G56" s="157"/>
      <c r="H56" s="157"/>
      <c r="I56" s="158"/>
      <c r="J56" s="189"/>
      <c r="K56" s="189"/>
      <c r="L56" s="189"/>
      <c r="M56" s="190"/>
      <c r="N56" s="55"/>
    </row>
    <row r="57" spans="1:14" x14ac:dyDescent="0.25">
      <c r="A57" s="27"/>
      <c r="B57" s="157"/>
      <c r="C57" s="157"/>
      <c r="D57" s="157"/>
      <c r="E57" s="166"/>
      <c r="F57" s="184"/>
      <c r="G57" s="157"/>
      <c r="H57" s="157"/>
      <c r="I57" s="158"/>
      <c r="J57" s="189"/>
      <c r="K57" s="189"/>
      <c r="L57" s="189"/>
      <c r="M57" s="190"/>
      <c r="N57" s="55"/>
    </row>
    <row r="58" spans="1:14" x14ac:dyDescent="0.25">
      <c r="A58" s="27"/>
      <c r="B58" s="157"/>
      <c r="C58" s="157"/>
      <c r="D58" s="157"/>
      <c r="E58" s="166"/>
      <c r="F58" s="184"/>
      <c r="G58" s="157"/>
      <c r="H58" s="157"/>
      <c r="I58" s="158"/>
      <c r="J58" s="189"/>
      <c r="K58" s="189"/>
      <c r="L58" s="189"/>
      <c r="M58" s="190"/>
      <c r="N58" s="55"/>
    </row>
    <row r="59" spans="1:14" x14ac:dyDescent="0.25">
      <c r="C59" s="54"/>
      <c r="D59" s="54"/>
      <c r="E59" s="54"/>
      <c r="F59" s="55"/>
      <c r="K59" s="54"/>
      <c r="L59" s="54"/>
      <c r="M59" s="54"/>
      <c r="N59" s="55"/>
    </row>
    <row r="60" spans="1:14" x14ac:dyDescent="0.25">
      <c r="C60" s="54"/>
      <c r="D60" s="194" t="s">
        <v>274</v>
      </c>
      <c r="E60" s="54"/>
      <c r="F60" s="55"/>
      <c r="K60" s="54"/>
      <c r="L60" s="54"/>
      <c r="M60" s="54"/>
      <c r="N60" s="55"/>
    </row>
    <row r="61" spans="1:14" x14ac:dyDescent="0.25">
      <c r="C61" s="54"/>
      <c r="D61" s="195" t="s">
        <v>79</v>
      </c>
      <c r="E61" s="54"/>
      <c r="F61" s="55"/>
      <c r="K61" s="54"/>
      <c r="L61" s="54"/>
      <c r="M61" s="54"/>
      <c r="N61" s="55"/>
    </row>
    <row r="62" spans="1:14" x14ac:dyDescent="0.25">
      <c r="C62" s="54"/>
      <c r="D62" s="54"/>
      <c r="E62" s="54"/>
      <c r="F62" s="55"/>
      <c r="K62" s="54"/>
      <c r="L62" s="54"/>
      <c r="M62" s="54"/>
      <c r="N62" s="55"/>
    </row>
    <row r="63" spans="1:14" x14ac:dyDescent="0.25">
      <c r="C63" s="54"/>
      <c r="D63" s="54"/>
      <c r="E63" s="54"/>
      <c r="F63" s="55"/>
      <c r="K63" s="54"/>
      <c r="L63" s="54"/>
      <c r="M63" s="54"/>
      <c r="N63" s="55"/>
    </row>
    <row r="64" spans="1:14" x14ac:dyDescent="0.25">
      <c r="C64" s="54"/>
      <c r="D64" s="54"/>
      <c r="E64" s="54"/>
      <c r="F64" s="55"/>
      <c r="K64" s="54"/>
      <c r="L64" s="54"/>
      <c r="M64" s="54"/>
      <c r="N64" s="55"/>
    </row>
    <row r="65" spans="3:14" x14ac:dyDescent="0.25">
      <c r="C65" s="54"/>
      <c r="D65" s="54"/>
      <c r="E65" s="54"/>
      <c r="F65" s="55"/>
      <c r="K65" s="54"/>
      <c r="L65" s="54"/>
      <c r="M65" s="54"/>
      <c r="N65" s="55"/>
    </row>
    <row r="66" spans="3:14" x14ac:dyDescent="0.25">
      <c r="C66" s="54"/>
      <c r="D66" s="54"/>
      <c r="E66" s="54"/>
      <c r="F66" s="55"/>
      <c r="K66" s="54"/>
      <c r="L66" s="54"/>
      <c r="M66" s="54"/>
      <c r="N66" s="55"/>
    </row>
    <row r="67" spans="3:14" x14ac:dyDescent="0.25">
      <c r="C67" s="54"/>
      <c r="D67" s="54"/>
      <c r="E67" s="54"/>
      <c r="F67" s="55"/>
      <c r="K67" s="54"/>
      <c r="L67" s="54"/>
      <c r="M67" s="54"/>
      <c r="N67" s="55"/>
    </row>
    <row r="68" spans="3:14" x14ac:dyDescent="0.25">
      <c r="C68" s="54"/>
      <c r="D68" s="54"/>
      <c r="E68" s="54"/>
      <c r="F68" s="55"/>
      <c r="K68" s="54"/>
      <c r="L68" s="54"/>
      <c r="M68" s="54"/>
      <c r="N68" s="55"/>
    </row>
    <row r="69" spans="3:14" x14ac:dyDescent="0.25">
      <c r="C69" s="54"/>
      <c r="D69" s="54"/>
      <c r="E69" s="54"/>
      <c r="F69" s="55"/>
      <c r="K69" s="54"/>
      <c r="L69" s="54"/>
      <c r="M69" s="54"/>
      <c r="N69" s="55"/>
    </row>
    <row r="70" spans="3:14" x14ac:dyDescent="0.25">
      <c r="C70" s="54"/>
      <c r="D70" s="54"/>
      <c r="E70" s="54"/>
      <c r="F70" s="55"/>
      <c r="K70" s="54"/>
      <c r="L70" s="54"/>
      <c r="M70" s="54"/>
      <c r="N70" s="55"/>
    </row>
    <row r="71" spans="3:14" x14ac:dyDescent="0.25">
      <c r="C71" s="54"/>
      <c r="D71" s="54"/>
      <c r="E71" s="54"/>
      <c r="F71" s="55"/>
      <c r="K71" s="54"/>
      <c r="L71" s="54"/>
      <c r="M71" s="54"/>
      <c r="N71" s="55"/>
    </row>
    <row r="72" spans="3:14" x14ac:dyDescent="0.25">
      <c r="C72" s="54"/>
      <c r="D72" s="54"/>
      <c r="E72" s="54"/>
      <c r="F72" s="55"/>
      <c r="K72" s="54"/>
      <c r="L72" s="54"/>
      <c r="M72" s="54"/>
      <c r="N72" s="55"/>
    </row>
    <row r="73" spans="3:14" x14ac:dyDescent="0.25">
      <c r="C73" s="54"/>
      <c r="D73" s="54"/>
      <c r="E73" s="54"/>
      <c r="F73" s="55"/>
      <c r="K73" s="54"/>
      <c r="L73" s="54"/>
      <c r="M73" s="54"/>
      <c r="N73" s="55"/>
    </row>
    <row r="74" spans="3:14" x14ac:dyDescent="0.25">
      <c r="C74" s="54"/>
      <c r="D74" s="54"/>
      <c r="E74" s="54"/>
      <c r="F74" s="55"/>
      <c r="K74" s="54"/>
      <c r="L74" s="54"/>
      <c r="M74" s="54"/>
      <c r="N74" s="55"/>
    </row>
  </sheetData>
  <sortState xmlns:xlrd2="http://schemas.microsoft.com/office/spreadsheetml/2017/richdata2" ref="A9:N54">
    <sortCondition ref="A9:A54"/>
  </sortState>
  <mergeCells count="8">
    <mergeCell ref="E6:F6"/>
    <mergeCell ref="I6:J6"/>
    <mergeCell ref="M6:N6"/>
    <mergeCell ref="A1:N1"/>
    <mergeCell ref="A2:N2"/>
    <mergeCell ref="C5:F5"/>
    <mergeCell ref="G5:J5"/>
    <mergeCell ref="K5:N5"/>
  </mergeCells>
  <conditionalFormatting sqref="B9:B54">
    <cfRule type="cellIs" dxfId="2" priority="1" operator="equal">
      <formula>$D$60</formula>
    </cfRule>
    <cfRule type="cellIs" dxfId="1" priority="2" operator="equal">
      <formula>$D$60</formula>
    </cfRule>
    <cfRule type="colorScale" priority="3">
      <colorScale>
        <cfvo type="formula" val="&quot;&lt;0&quot;"/>
        <cfvo type="formula" val="0"/>
        <cfvo type="formula" val="&quot;&gt;0&quot;"/>
        <color rgb="FF00B050"/>
        <color theme="1"/>
        <color rgb="FFFF0000"/>
      </colorScale>
    </cfRule>
    <cfRule type="colorScale" priority="4">
      <colorScale>
        <cfvo type="formula" val="&quot;&lt;0&quot;"/>
        <cfvo type="num" val="0"/>
        <cfvo type="formula" val="&quot;&gt;0&quot;"/>
        <color rgb="FF00B050"/>
        <color theme="1"/>
        <color rgb="FFFF0000"/>
      </colorScale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F92C75-45F9-4E00-8889-F63096126AFB}">
  <dimension ref="A1:AF49"/>
  <sheetViews>
    <sheetView zoomScale="80" zoomScaleNormal="80" workbookViewId="0">
      <selection activeCell="K5" sqref="K5"/>
    </sheetView>
  </sheetViews>
  <sheetFormatPr defaultRowHeight="28.5" customHeight="1" x14ac:dyDescent="0.25"/>
  <cols>
    <col min="1" max="1" width="31.5703125" customWidth="1"/>
    <col min="3" max="4" width="12.140625" bestFit="1" customWidth="1"/>
    <col min="7" max="8" width="12.140625" bestFit="1" customWidth="1"/>
    <col min="11" max="12" width="12.42578125" bestFit="1" customWidth="1"/>
    <col min="13" max="13" width="10.140625" bestFit="1" customWidth="1"/>
    <col min="14" max="14" width="10.28515625" bestFit="1" customWidth="1"/>
  </cols>
  <sheetData>
    <row r="1" spans="1:16" ht="28.5" customHeight="1" x14ac:dyDescent="0.25">
      <c r="A1" s="240" t="s">
        <v>122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</row>
    <row r="2" spans="1:16" ht="28.5" customHeight="1" x14ac:dyDescent="0.25">
      <c r="A2" s="240" t="s">
        <v>67</v>
      </c>
      <c r="B2" s="240"/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0"/>
      <c r="N2" s="240"/>
    </row>
    <row r="3" spans="1:16" ht="28.5" customHeight="1" x14ac:dyDescent="0.2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6" ht="28.5" customHeight="1" thickBot="1" x14ac:dyDescent="0.3">
      <c r="A4" s="19"/>
      <c r="B4" s="30"/>
      <c r="C4" s="252">
        <v>45047</v>
      </c>
      <c r="D4" s="252"/>
      <c r="E4" s="252"/>
      <c r="F4" s="252"/>
      <c r="G4" s="261">
        <v>45017</v>
      </c>
      <c r="H4" s="261"/>
      <c r="I4" s="261"/>
      <c r="J4" s="261"/>
      <c r="K4" s="252">
        <v>44682</v>
      </c>
      <c r="L4" s="252"/>
      <c r="M4" s="252"/>
      <c r="N4" s="252"/>
    </row>
    <row r="5" spans="1:16" ht="28.5" customHeight="1" thickBot="1" x14ac:dyDescent="0.3">
      <c r="A5" s="253" t="s">
        <v>123</v>
      </c>
      <c r="B5" s="255"/>
      <c r="C5" s="37" t="s">
        <v>68</v>
      </c>
      <c r="D5" s="37" t="s">
        <v>69</v>
      </c>
      <c r="E5" s="250" t="s">
        <v>70</v>
      </c>
      <c r="F5" s="251"/>
      <c r="G5" s="81" t="s">
        <v>68</v>
      </c>
      <c r="H5" s="82" t="s">
        <v>69</v>
      </c>
      <c r="I5" s="257" t="s">
        <v>70</v>
      </c>
      <c r="J5" s="258"/>
      <c r="K5" s="39" t="s">
        <v>68</v>
      </c>
      <c r="L5" s="40" t="s">
        <v>69</v>
      </c>
      <c r="M5" s="259" t="s">
        <v>70</v>
      </c>
      <c r="N5" s="260"/>
    </row>
    <row r="6" spans="1:16" ht="28.5" customHeight="1" thickBot="1" x14ac:dyDescent="0.3">
      <c r="A6" s="254"/>
      <c r="B6" s="256"/>
      <c r="C6" s="111" t="s">
        <v>71</v>
      </c>
      <c r="D6" s="43" t="s">
        <v>72</v>
      </c>
      <c r="E6" s="113" t="s">
        <v>73</v>
      </c>
      <c r="F6" s="62" t="s">
        <v>74</v>
      </c>
      <c r="G6" s="116" t="s">
        <v>71</v>
      </c>
      <c r="H6" s="117" t="s">
        <v>72</v>
      </c>
      <c r="I6" s="118" t="s">
        <v>73</v>
      </c>
      <c r="J6" s="119" t="s">
        <v>74</v>
      </c>
      <c r="K6" s="45" t="s">
        <v>71</v>
      </c>
      <c r="L6" s="112" t="s">
        <v>72</v>
      </c>
      <c r="M6" s="115" t="s">
        <v>73</v>
      </c>
      <c r="N6" s="114" t="s">
        <v>74</v>
      </c>
      <c r="O6" s="80"/>
    </row>
    <row r="7" spans="1:16" ht="28.5" customHeight="1" x14ac:dyDescent="0.25">
      <c r="A7" s="19"/>
      <c r="B7" s="63"/>
      <c r="C7" s="57"/>
      <c r="D7" s="57"/>
      <c r="E7" s="57"/>
      <c r="F7" s="64"/>
      <c r="G7" s="65"/>
      <c r="H7" s="65"/>
      <c r="I7" s="65"/>
      <c r="J7" s="66"/>
      <c r="K7" s="65"/>
      <c r="L7" s="65"/>
      <c r="M7" s="65"/>
      <c r="N7" s="66"/>
    </row>
    <row r="8" spans="1:16" ht="28.5" customHeight="1" x14ac:dyDescent="0.25">
      <c r="A8" s="67" t="s">
        <v>124</v>
      </c>
      <c r="B8" s="78" t="str" cm="1">
        <f t="array" ref="B8">_xlfn.IFS(J8&gt;F8,$B$49,J8&lt;F8,$B$48,J8=F8,"-")</f>
        <v>↑</v>
      </c>
      <c r="C8" s="230">
        <v>425339</v>
      </c>
      <c r="D8" s="230">
        <v>415189</v>
      </c>
      <c r="E8" s="230">
        <v>10150</v>
      </c>
      <c r="F8" s="231">
        <v>2.4</v>
      </c>
      <c r="G8" s="230">
        <v>423966</v>
      </c>
      <c r="H8" s="230">
        <v>415325</v>
      </c>
      <c r="I8" s="230">
        <v>8641</v>
      </c>
      <c r="J8" s="231">
        <v>2</v>
      </c>
      <c r="K8" s="230">
        <v>402619</v>
      </c>
      <c r="L8" s="230">
        <v>391680</v>
      </c>
      <c r="M8" s="230">
        <v>10939</v>
      </c>
      <c r="N8" s="231">
        <v>2.7</v>
      </c>
      <c r="O8" s="137"/>
      <c r="P8" s="137"/>
    </row>
    <row r="9" spans="1:16" ht="28.5" customHeight="1" x14ac:dyDescent="0.25">
      <c r="A9" s="68" t="s">
        <v>44</v>
      </c>
      <c r="B9" s="78" t="str" cm="1">
        <f t="array" ref="B9">_xlfn.IFS(J9&gt;F9,$B$49,J9&lt;F9,$B$48,J9=F9,"-")</f>
        <v>↑</v>
      </c>
      <c r="C9" s="230">
        <v>408729</v>
      </c>
      <c r="D9" s="230">
        <v>397619</v>
      </c>
      <c r="E9" s="230">
        <v>11110</v>
      </c>
      <c r="F9" s="231">
        <v>2.7</v>
      </c>
      <c r="G9" s="230">
        <v>405992</v>
      </c>
      <c r="H9" s="230">
        <v>396554</v>
      </c>
      <c r="I9" s="230">
        <v>9438</v>
      </c>
      <c r="J9" s="231">
        <v>2.2999999999999998</v>
      </c>
      <c r="K9" s="230">
        <v>402844</v>
      </c>
      <c r="L9" s="230">
        <v>391459</v>
      </c>
      <c r="M9" s="230">
        <v>11385</v>
      </c>
      <c r="N9" s="231">
        <v>2.8</v>
      </c>
      <c r="O9" s="137"/>
      <c r="P9" s="137"/>
    </row>
    <row r="10" spans="1:16" ht="28.5" customHeight="1" x14ac:dyDescent="0.25">
      <c r="A10" s="68" t="s">
        <v>45</v>
      </c>
      <c r="B10" s="78" t="str" cm="1">
        <f t="array" ref="B10">_xlfn.IFS(J10&gt;F10,$B$49,J10&lt;F10,$B$48,J10=F10,"-")</f>
        <v>↑</v>
      </c>
      <c r="C10" s="230">
        <v>98323</v>
      </c>
      <c r="D10" s="230">
        <v>95486</v>
      </c>
      <c r="E10" s="230">
        <v>2837</v>
      </c>
      <c r="F10" s="231">
        <v>2.9</v>
      </c>
      <c r="G10" s="230">
        <v>97628</v>
      </c>
      <c r="H10" s="230">
        <v>95209</v>
      </c>
      <c r="I10" s="230">
        <v>2419</v>
      </c>
      <c r="J10" s="231">
        <v>2.5</v>
      </c>
      <c r="K10" s="230">
        <v>96831</v>
      </c>
      <c r="L10" s="230">
        <v>93940</v>
      </c>
      <c r="M10" s="230">
        <v>2891</v>
      </c>
      <c r="N10" s="231">
        <v>3</v>
      </c>
      <c r="O10" s="137"/>
      <c r="P10" s="137"/>
    </row>
    <row r="11" spans="1:16" ht="28.5" customHeight="1" x14ac:dyDescent="0.25">
      <c r="A11" s="159" t="s">
        <v>125</v>
      </c>
      <c r="B11" s="78" t="str" cm="1">
        <f t="array" ref="B11">_xlfn.IFS(J11&gt;F11,$B$49,J11&lt;F11,$B$48,J11=F11,"-")</f>
        <v>↑</v>
      </c>
      <c r="C11" s="230">
        <v>451064</v>
      </c>
      <c r="D11" s="230">
        <v>439050</v>
      </c>
      <c r="E11" s="230">
        <v>12014</v>
      </c>
      <c r="F11" s="231">
        <v>2.7</v>
      </c>
      <c r="G11" s="230">
        <v>449710</v>
      </c>
      <c r="H11" s="230">
        <v>439392</v>
      </c>
      <c r="I11" s="230">
        <v>10318</v>
      </c>
      <c r="J11" s="231">
        <v>2.2999999999999998</v>
      </c>
      <c r="K11" s="230">
        <v>439808</v>
      </c>
      <c r="L11" s="230">
        <v>427911</v>
      </c>
      <c r="M11" s="230">
        <v>11897</v>
      </c>
      <c r="N11" s="231">
        <v>2.7</v>
      </c>
      <c r="O11" s="137"/>
      <c r="P11" s="137"/>
    </row>
    <row r="12" spans="1:16" ht="28.5" customHeight="1" x14ac:dyDescent="0.25">
      <c r="A12" s="161" t="s">
        <v>126</v>
      </c>
      <c r="B12" s="78" t="str" cm="1">
        <f t="array" ref="B12">_xlfn.IFS(J12&gt;F12,$B$49,J12&lt;F12,$B$48,J12=F12,"-")</f>
        <v>↑</v>
      </c>
      <c r="C12" s="230">
        <v>91970</v>
      </c>
      <c r="D12" s="230">
        <v>89641</v>
      </c>
      <c r="E12" s="230">
        <v>2329</v>
      </c>
      <c r="F12" s="231">
        <v>2.5</v>
      </c>
      <c r="G12" s="230">
        <v>90916</v>
      </c>
      <c r="H12" s="230">
        <v>88929</v>
      </c>
      <c r="I12" s="230">
        <v>1987</v>
      </c>
      <c r="J12" s="231">
        <v>2.2000000000000002</v>
      </c>
      <c r="K12" s="230">
        <v>90599</v>
      </c>
      <c r="L12" s="230">
        <v>88104</v>
      </c>
      <c r="M12" s="230">
        <v>2495</v>
      </c>
      <c r="N12" s="231">
        <v>2.8</v>
      </c>
      <c r="O12" s="137"/>
      <c r="P12" s="137"/>
    </row>
    <row r="13" spans="1:16" ht="28.5" customHeight="1" x14ac:dyDescent="0.25">
      <c r="A13" s="161" t="s">
        <v>127</v>
      </c>
      <c r="B13" s="78" t="str" cm="1">
        <f t="array" ref="B13">_xlfn.IFS(J13&gt;F13,$B$49,J13&lt;F13,$B$48,J13=F13,"-")</f>
        <v>↑</v>
      </c>
      <c r="C13" s="230">
        <v>218394</v>
      </c>
      <c r="D13" s="230">
        <v>211157</v>
      </c>
      <c r="E13" s="230">
        <v>7237</v>
      </c>
      <c r="F13" s="231">
        <v>3.3</v>
      </c>
      <c r="G13" s="230">
        <v>215498</v>
      </c>
      <c r="H13" s="230">
        <v>208997</v>
      </c>
      <c r="I13" s="230">
        <v>6501</v>
      </c>
      <c r="J13" s="231">
        <v>3</v>
      </c>
      <c r="K13" s="230">
        <v>210205</v>
      </c>
      <c r="L13" s="230">
        <v>202625</v>
      </c>
      <c r="M13" s="230">
        <v>7580</v>
      </c>
      <c r="N13" s="231">
        <v>3.6</v>
      </c>
      <c r="O13" s="137"/>
      <c r="P13" s="137"/>
    </row>
    <row r="14" spans="1:16" ht="28.5" customHeight="1" x14ac:dyDescent="0.25">
      <c r="A14" s="160" t="s">
        <v>49</v>
      </c>
      <c r="B14" s="78" t="str" cm="1">
        <f t="array" ref="B14">_xlfn.IFS(J14&gt;F14,$B$49,J14&lt;F14,$B$48,J14=F14,"-")</f>
        <v>↑</v>
      </c>
      <c r="C14" s="230">
        <v>169627</v>
      </c>
      <c r="D14" s="230">
        <v>164870</v>
      </c>
      <c r="E14" s="230">
        <v>4757</v>
      </c>
      <c r="F14" s="231">
        <v>2.8</v>
      </c>
      <c r="G14" s="230">
        <v>169323</v>
      </c>
      <c r="H14" s="230">
        <v>164980</v>
      </c>
      <c r="I14" s="230">
        <v>4343</v>
      </c>
      <c r="J14" s="231">
        <v>2.6</v>
      </c>
      <c r="K14" s="230">
        <v>165273</v>
      </c>
      <c r="L14" s="230">
        <v>160407</v>
      </c>
      <c r="M14" s="230">
        <v>4866</v>
      </c>
      <c r="N14" s="231">
        <v>2.9</v>
      </c>
      <c r="O14" s="137"/>
      <c r="P14" s="137"/>
    </row>
    <row r="15" spans="1:16" ht="28.5" customHeight="1" x14ac:dyDescent="0.25">
      <c r="A15" s="160" t="s">
        <v>50</v>
      </c>
      <c r="B15" s="78" t="str" cm="1">
        <f t="array" ref="B15">_xlfn.IFS(J15&gt;F15,$B$49,J15&lt;F15,$B$48,J15=F15,"-")</f>
        <v>↑</v>
      </c>
      <c r="C15" s="230">
        <v>42443</v>
      </c>
      <c r="D15" s="230">
        <v>40941</v>
      </c>
      <c r="E15" s="230">
        <v>1502</v>
      </c>
      <c r="F15" s="231">
        <v>3.5</v>
      </c>
      <c r="G15" s="230">
        <v>42400</v>
      </c>
      <c r="H15" s="230">
        <v>41115</v>
      </c>
      <c r="I15" s="230">
        <v>1285</v>
      </c>
      <c r="J15" s="231">
        <v>3</v>
      </c>
      <c r="K15" s="230">
        <v>42006</v>
      </c>
      <c r="L15" s="230">
        <v>40559</v>
      </c>
      <c r="M15" s="230">
        <v>1447</v>
      </c>
      <c r="N15" s="231">
        <v>3.4</v>
      </c>
      <c r="O15" s="137"/>
      <c r="P15" s="137"/>
    </row>
    <row r="16" spans="1:16" ht="28.5" customHeight="1" x14ac:dyDescent="0.25">
      <c r="A16" s="160" t="s">
        <v>128</v>
      </c>
      <c r="B16" s="78" t="str" cm="1">
        <f t="array" ref="B16">_xlfn.IFS(J16&gt;F16,$B$49,J16&lt;F16,$B$48,J16=F16,"-")</f>
        <v>↑</v>
      </c>
      <c r="C16" s="230">
        <v>84869</v>
      </c>
      <c r="D16" s="230">
        <v>82445</v>
      </c>
      <c r="E16" s="230">
        <v>2424</v>
      </c>
      <c r="F16" s="231">
        <v>2.9</v>
      </c>
      <c r="G16" s="237">
        <v>84521</v>
      </c>
      <c r="H16" s="237">
        <v>82492</v>
      </c>
      <c r="I16" s="237">
        <v>2029</v>
      </c>
      <c r="J16" s="238">
        <v>2.4</v>
      </c>
      <c r="K16" s="230">
        <v>84033</v>
      </c>
      <c r="L16" s="230">
        <v>81587</v>
      </c>
      <c r="M16" s="230">
        <v>2446</v>
      </c>
      <c r="N16" s="231">
        <v>2.9</v>
      </c>
    </row>
    <row r="17" spans="1:32" ht="28.5" customHeight="1" x14ac:dyDescent="0.25">
      <c r="A17" s="160" t="s">
        <v>129</v>
      </c>
      <c r="B17" s="78" t="str" cm="1">
        <f t="array" ref="B17">_xlfn.IFS(J17&gt;F17,$B$49,J17&lt;F17,$B$48,J17=F17,"-")</f>
        <v>↑</v>
      </c>
      <c r="C17" s="230">
        <v>211363</v>
      </c>
      <c r="D17" s="230">
        <v>205443</v>
      </c>
      <c r="E17" s="230">
        <v>5920</v>
      </c>
      <c r="F17" s="231">
        <v>2.8</v>
      </c>
      <c r="G17" s="237">
        <v>209521</v>
      </c>
      <c r="H17" s="237">
        <v>204434</v>
      </c>
      <c r="I17" s="237">
        <v>5087</v>
      </c>
      <c r="J17" s="238">
        <v>2.4</v>
      </c>
      <c r="K17" s="230">
        <v>204671</v>
      </c>
      <c r="L17" s="230">
        <v>198568</v>
      </c>
      <c r="M17" s="230">
        <v>6103</v>
      </c>
      <c r="N17" s="231">
        <v>3</v>
      </c>
      <c r="Q17" t="s">
        <v>145</v>
      </c>
    </row>
    <row r="18" spans="1:32" ht="28.5" customHeight="1" x14ac:dyDescent="0.25">
      <c r="A18" s="69"/>
      <c r="B18" s="70"/>
      <c r="C18" s="71"/>
      <c r="D18" s="71"/>
      <c r="E18" s="71"/>
      <c r="F18" s="152"/>
      <c r="G18" s="120"/>
      <c r="H18" s="120"/>
      <c r="I18" s="120"/>
      <c r="J18" s="121"/>
      <c r="K18" s="71"/>
      <c r="L18" s="71"/>
      <c r="M18" s="71"/>
      <c r="N18" s="11"/>
    </row>
    <row r="19" spans="1:32" ht="28.5" customHeight="1" x14ac:dyDescent="0.25">
      <c r="A19" s="72"/>
      <c r="B19" s="70"/>
      <c r="C19" s="73"/>
      <c r="D19" s="73"/>
      <c r="E19" s="73"/>
      <c r="F19" s="74"/>
      <c r="G19" s="75"/>
      <c r="H19" s="75"/>
      <c r="I19" s="75"/>
      <c r="J19" s="76"/>
      <c r="K19" s="75"/>
      <c r="L19" s="75"/>
      <c r="M19" s="75"/>
      <c r="N19" s="77"/>
    </row>
    <row r="20" spans="1:32" ht="28.5" customHeight="1" x14ac:dyDescent="0.25">
      <c r="A20" s="240" t="s">
        <v>130</v>
      </c>
      <c r="B20" s="240"/>
      <c r="C20" s="240"/>
      <c r="D20" s="240"/>
      <c r="E20" s="240"/>
      <c r="F20" s="240"/>
      <c r="G20" s="240"/>
      <c r="H20" s="240"/>
      <c r="I20" s="240"/>
      <c r="J20" s="240"/>
      <c r="K20" s="240"/>
      <c r="L20" s="240"/>
      <c r="M20" s="240"/>
      <c r="N20" s="240"/>
    </row>
    <row r="21" spans="1:32" ht="28.5" customHeight="1" x14ac:dyDescent="0.25">
      <c r="A21" s="240" t="s">
        <v>67</v>
      </c>
      <c r="B21" s="240"/>
      <c r="C21" s="240"/>
      <c r="D21" s="240"/>
      <c r="E21" s="240"/>
      <c r="F21" s="240"/>
      <c r="G21" s="240"/>
      <c r="H21" s="240"/>
      <c r="I21" s="240"/>
      <c r="J21" s="240"/>
      <c r="K21" s="240"/>
      <c r="L21" s="240"/>
      <c r="M21" s="240"/>
      <c r="N21" s="240"/>
    </row>
    <row r="22" spans="1:32" ht="28.5" customHeight="1" thickBot="1" x14ac:dyDescent="0.3">
      <c r="A22" s="19"/>
      <c r="B22" s="30"/>
      <c r="C22" s="252">
        <v>45047</v>
      </c>
      <c r="D22" s="252"/>
      <c r="E22" s="252"/>
      <c r="F22" s="252"/>
      <c r="G22" s="261">
        <v>45017</v>
      </c>
      <c r="H22" s="261"/>
      <c r="I22" s="261"/>
      <c r="J22" s="261"/>
      <c r="K22" s="252">
        <v>44682</v>
      </c>
      <c r="L22" s="252"/>
      <c r="M22" s="252"/>
      <c r="N22" s="252"/>
    </row>
    <row r="23" spans="1:32" ht="28.5" customHeight="1" thickBot="1" x14ac:dyDescent="0.3">
      <c r="A23" s="253" t="s">
        <v>131</v>
      </c>
      <c r="B23" s="255"/>
      <c r="C23" s="37" t="s">
        <v>68</v>
      </c>
      <c r="D23" s="37" t="s">
        <v>69</v>
      </c>
      <c r="E23" s="250" t="s">
        <v>70</v>
      </c>
      <c r="F23" s="251"/>
      <c r="G23" s="81" t="s">
        <v>68</v>
      </c>
      <c r="H23" s="82" t="s">
        <v>69</v>
      </c>
      <c r="I23" s="262" t="s">
        <v>70</v>
      </c>
      <c r="J23" s="263"/>
      <c r="K23" s="39" t="s">
        <v>68</v>
      </c>
      <c r="L23" s="40" t="s">
        <v>69</v>
      </c>
      <c r="M23" s="250" t="s">
        <v>70</v>
      </c>
      <c r="N23" s="251"/>
    </row>
    <row r="24" spans="1:32" ht="28.5" customHeight="1" thickBot="1" x14ac:dyDescent="0.3">
      <c r="A24" s="254"/>
      <c r="B24" s="256"/>
      <c r="C24" s="37" t="s">
        <v>71</v>
      </c>
      <c r="D24" s="37" t="s">
        <v>72</v>
      </c>
      <c r="E24" s="37" t="s">
        <v>73</v>
      </c>
      <c r="F24" s="61" t="s">
        <v>74</v>
      </c>
      <c r="G24" s="81" t="s">
        <v>71</v>
      </c>
      <c r="H24" s="82" t="s">
        <v>72</v>
      </c>
      <c r="I24" s="82" t="s">
        <v>73</v>
      </c>
      <c r="J24" s="83" t="s">
        <v>74</v>
      </c>
      <c r="K24" s="39" t="s">
        <v>71</v>
      </c>
      <c r="L24" s="40" t="s">
        <v>72</v>
      </c>
      <c r="M24" s="40" t="s">
        <v>73</v>
      </c>
      <c r="N24" s="62" t="s">
        <v>74</v>
      </c>
    </row>
    <row r="25" spans="1:32" ht="28.5" customHeight="1" x14ac:dyDescent="0.25">
      <c r="A25" s="19"/>
      <c r="B25" s="63"/>
      <c r="C25" s="57"/>
      <c r="D25" s="57"/>
      <c r="E25" s="57"/>
      <c r="F25" s="64"/>
      <c r="G25" s="65"/>
      <c r="H25" s="65"/>
      <c r="I25" s="65"/>
      <c r="J25" s="66"/>
      <c r="K25" s="65"/>
      <c r="L25" s="65"/>
      <c r="M25" s="65"/>
      <c r="N25" s="165"/>
      <c r="O25" s="137"/>
    </row>
    <row r="26" spans="1:32" ht="28.5" customHeight="1" x14ac:dyDescent="0.25">
      <c r="A26" s="162" t="s">
        <v>132</v>
      </c>
      <c r="B26" s="78" t="str" cm="1">
        <f t="array" ref="B26">_xlfn.IFS(J26&gt;F26,$B$49,J26&lt;F26,$B$48,J26=F26,"-")</f>
        <v>↑</v>
      </c>
      <c r="C26" s="230">
        <v>13061</v>
      </c>
      <c r="D26" s="230">
        <v>12649</v>
      </c>
      <c r="E26" s="230">
        <v>412</v>
      </c>
      <c r="F26" s="231">
        <v>3.2</v>
      </c>
      <c r="G26" s="230">
        <v>13000</v>
      </c>
      <c r="H26" s="230">
        <v>12659</v>
      </c>
      <c r="I26" s="230">
        <v>341</v>
      </c>
      <c r="J26" s="231">
        <v>2.6</v>
      </c>
      <c r="K26" s="230">
        <v>12920</v>
      </c>
      <c r="L26" s="230">
        <v>12503</v>
      </c>
      <c r="M26" s="230">
        <v>417</v>
      </c>
      <c r="N26" s="231">
        <v>3.2</v>
      </c>
    </row>
    <row r="27" spans="1:32" ht="28.5" customHeight="1" x14ac:dyDescent="0.25">
      <c r="A27" s="162" t="s">
        <v>133</v>
      </c>
      <c r="B27" s="78" t="str" cm="1">
        <f t="array" ref="B27">_xlfn.IFS(J27&gt;F27,$B$49,J27&lt;F27,$B$48,J27=F27,"-")</f>
        <v>↑</v>
      </c>
      <c r="C27" s="230">
        <v>11864</v>
      </c>
      <c r="D27" s="230">
        <v>11470</v>
      </c>
      <c r="E27" s="230">
        <v>394</v>
      </c>
      <c r="F27" s="231">
        <v>3.3</v>
      </c>
      <c r="G27" s="230">
        <v>11784</v>
      </c>
      <c r="H27" s="230">
        <v>11478</v>
      </c>
      <c r="I27" s="230">
        <v>306</v>
      </c>
      <c r="J27" s="231">
        <v>2.6</v>
      </c>
      <c r="K27" s="230">
        <v>11544</v>
      </c>
      <c r="L27" s="230">
        <v>11182</v>
      </c>
      <c r="M27" s="230">
        <v>362</v>
      </c>
      <c r="N27" s="231">
        <v>3.1</v>
      </c>
    </row>
    <row r="28" spans="1:32" ht="28.5" customHeight="1" x14ac:dyDescent="0.25">
      <c r="A28" s="162" t="s">
        <v>134</v>
      </c>
      <c r="B28" s="78" t="str" cm="1">
        <f t="array" ref="B28">_xlfn.IFS(J28&gt;F28,$B$49,J28&lt;F28,$B$48,J28=F28,"-")</f>
        <v>↑</v>
      </c>
      <c r="C28" s="230">
        <v>13341</v>
      </c>
      <c r="D28" s="230">
        <v>13042</v>
      </c>
      <c r="E28" s="230">
        <v>299</v>
      </c>
      <c r="F28" s="231">
        <v>2.2000000000000002</v>
      </c>
      <c r="G28" s="230">
        <v>13177</v>
      </c>
      <c r="H28" s="230">
        <v>12933</v>
      </c>
      <c r="I28" s="230">
        <v>244</v>
      </c>
      <c r="J28" s="231">
        <v>1.9</v>
      </c>
      <c r="K28" s="230">
        <v>13093</v>
      </c>
      <c r="L28" s="230">
        <v>12801</v>
      </c>
      <c r="M28" s="230">
        <v>292</v>
      </c>
      <c r="N28" s="231">
        <v>2.2000000000000002</v>
      </c>
    </row>
    <row r="29" spans="1:32" ht="28.5" customHeight="1" x14ac:dyDescent="0.25">
      <c r="A29" s="162" t="s">
        <v>43</v>
      </c>
      <c r="B29" s="78" t="str" cm="1">
        <f t="array" ref="B29">_xlfn.IFS(J29&gt;F29,$B$49,J29&lt;F29,$B$48,J29=F29,"-")</f>
        <v>↑</v>
      </c>
      <c r="C29" s="230">
        <v>80009</v>
      </c>
      <c r="D29" s="230">
        <v>78036</v>
      </c>
      <c r="E29" s="230">
        <v>1973</v>
      </c>
      <c r="F29" s="231">
        <v>2.5</v>
      </c>
      <c r="G29" s="230">
        <v>79805</v>
      </c>
      <c r="H29" s="230">
        <v>78085</v>
      </c>
      <c r="I29" s="230">
        <v>1720</v>
      </c>
      <c r="J29" s="231">
        <v>2.2000000000000002</v>
      </c>
      <c r="K29" s="230">
        <v>75587</v>
      </c>
      <c r="L29" s="230">
        <v>73721</v>
      </c>
      <c r="M29" s="230">
        <v>1866</v>
      </c>
      <c r="N29" s="231">
        <v>2.5</v>
      </c>
    </row>
    <row r="30" spans="1:32" ht="28.5" customHeight="1" x14ac:dyDescent="0.25">
      <c r="A30" s="162" t="s">
        <v>44</v>
      </c>
      <c r="B30" s="78" t="str" cm="1">
        <f t="array" ref="B30">_xlfn.IFS(J30&gt;F30,$B$49,J30&lt;F30,$B$48,J30=F30,"-")</f>
        <v>↑</v>
      </c>
      <c r="C30" s="230">
        <v>58298</v>
      </c>
      <c r="D30" s="230">
        <v>56187</v>
      </c>
      <c r="E30" s="230">
        <v>2111</v>
      </c>
      <c r="F30" s="231">
        <v>3.6</v>
      </c>
      <c r="G30" s="230">
        <v>57757</v>
      </c>
      <c r="H30" s="230">
        <v>56059</v>
      </c>
      <c r="I30" s="230">
        <v>1698</v>
      </c>
      <c r="J30" s="231">
        <v>2.9</v>
      </c>
      <c r="K30" s="230">
        <v>57272</v>
      </c>
      <c r="L30" s="230">
        <v>55146</v>
      </c>
      <c r="M30" s="230">
        <v>2126</v>
      </c>
      <c r="N30" s="236">
        <v>3.7</v>
      </c>
      <c r="O30" s="230"/>
      <c r="P30" s="230"/>
      <c r="Q30" s="230"/>
      <c r="R30" s="230"/>
      <c r="S30" s="230"/>
      <c r="T30" s="230"/>
      <c r="U30" s="230"/>
      <c r="V30" s="230"/>
      <c r="W30" s="230"/>
      <c r="X30" s="230"/>
      <c r="Y30" s="230"/>
      <c r="Z30" s="230"/>
      <c r="AA30" s="230"/>
      <c r="AB30" s="230"/>
      <c r="AC30" s="230"/>
      <c r="AD30" s="230"/>
      <c r="AE30" s="230"/>
      <c r="AF30" s="230"/>
    </row>
    <row r="31" spans="1:32" ht="28.5" customHeight="1" x14ac:dyDescent="0.25">
      <c r="A31" s="162" t="s">
        <v>135</v>
      </c>
      <c r="B31" s="78" t="str" cm="1">
        <f t="array" ref="B31">_xlfn.IFS(J31&gt;F31,$B$49,J31&lt;F31,$B$48,J31=F31,"-")</f>
        <v>↑</v>
      </c>
      <c r="C31" s="230">
        <v>10889</v>
      </c>
      <c r="D31" s="230">
        <v>10395</v>
      </c>
      <c r="E31" s="230">
        <v>494</v>
      </c>
      <c r="F31" s="231">
        <v>4.5</v>
      </c>
      <c r="G31" s="230">
        <v>10697</v>
      </c>
      <c r="H31" s="230">
        <v>10292</v>
      </c>
      <c r="I31" s="230">
        <v>405</v>
      </c>
      <c r="J31" s="231">
        <v>3.8</v>
      </c>
      <c r="K31" s="230">
        <v>10447</v>
      </c>
      <c r="L31" s="230">
        <v>9952</v>
      </c>
      <c r="M31" s="230">
        <v>495</v>
      </c>
      <c r="N31" s="236">
        <v>4.7</v>
      </c>
      <c r="O31" s="230"/>
      <c r="P31" s="230"/>
      <c r="Q31" s="230"/>
      <c r="R31" s="230"/>
      <c r="S31" s="230"/>
      <c r="T31" s="230"/>
      <c r="U31" s="230"/>
      <c r="V31" s="230"/>
      <c r="W31" s="230"/>
      <c r="X31" s="230"/>
      <c r="Y31" s="230"/>
      <c r="Z31" s="230"/>
      <c r="AA31" s="230"/>
      <c r="AB31" s="230"/>
      <c r="AC31" s="230"/>
      <c r="AD31" s="230"/>
      <c r="AE31" s="230"/>
      <c r="AF31" s="230"/>
    </row>
    <row r="32" spans="1:32" ht="28.5" customHeight="1" x14ac:dyDescent="0.25">
      <c r="A32" s="162" t="s">
        <v>45</v>
      </c>
      <c r="B32" s="78" t="str" cm="1">
        <f t="array" ref="B32">_xlfn.IFS(J32&gt;F32,$B$49,J32&lt;F32,$B$48,J32=F32,"-")</f>
        <v>↑</v>
      </c>
      <c r="C32" s="230">
        <v>19960</v>
      </c>
      <c r="D32" s="230">
        <v>19373</v>
      </c>
      <c r="E32" s="230">
        <v>587</v>
      </c>
      <c r="F32" s="236">
        <v>2.9</v>
      </c>
      <c r="G32" s="230">
        <v>19842</v>
      </c>
      <c r="H32" s="230">
        <v>19330</v>
      </c>
      <c r="I32" s="230">
        <v>512</v>
      </c>
      <c r="J32" s="236">
        <v>2.6</v>
      </c>
      <c r="K32" s="230">
        <v>19591</v>
      </c>
      <c r="L32" s="230">
        <v>19040</v>
      </c>
      <c r="M32" s="230">
        <v>551</v>
      </c>
      <c r="N32" s="236">
        <v>2.8</v>
      </c>
      <c r="O32" s="230"/>
      <c r="P32" s="230"/>
      <c r="Q32" s="230"/>
      <c r="R32" s="230"/>
      <c r="S32" s="230"/>
      <c r="T32" s="230"/>
      <c r="U32" s="230"/>
      <c r="V32" s="230"/>
      <c r="W32" s="230"/>
      <c r="X32" s="230"/>
      <c r="Y32" s="230"/>
      <c r="Z32" s="230"/>
      <c r="AA32" s="230"/>
      <c r="AB32" s="230"/>
      <c r="AC32" s="230"/>
      <c r="AD32" s="230"/>
      <c r="AE32" s="230"/>
      <c r="AF32" s="230"/>
    </row>
    <row r="33" spans="1:32" s="234" customFormat="1" ht="28.5" customHeight="1" x14ac:dyDescent="0.25">
      <c r="A33" s="162" t="s">
        <v>309</v>
      </c>
      <c r="B33" s="78" t="str" cm="1">
        <f t="array" ref="B33">_xlfn.IFS(J33&gt;F33,$B$49,J33&lt;F33,$B$48,J33=F33,"-")</f>
        <v>↑</v>
      </c>
      <c r="C33" s="230">
        <v>13741</v>
      </c>
      <c r="D33" s="230">
        <v>13404</v>
      </c>
      <c r="E33" s="230">
        <v>337</v>
      </c>
      <c r="F33" s="236">
        <v>2.5</v>
      </c>
      <c r="G33" s="230">
        <v>13631</v>
      </c>
      <c r="H33" s="230">
        <v>13341</v>
      </c>
      <c r="I33" s="230">
        <v>290</v>
      </c>
      <c r="J33" s="236">
        <v>2.1</v>
      </c>
      <c r="K33" s="230">
        <v>13307</v>
      </c>
      <c r="L33" s="230">
        <v>12949</v>
      </c>
      <c r="M33" s="230">
        <v>358</v>
      </c>
      <c r="N33" s="236">
        <v>2.7</v>
      </c>
      <c r="O33" s="230"/>
      <c r="P33" s="230"/>
      <c r="Q33" s="230"/>
      <c r="R33" s="230"/>
      <c r="S33" s="230"/>
      <c r="T33" s="230"/>
      <c r="U33" s="230"/>
      <c r="V33" s="230"/>
      <c r="W33" s="230"/>
      <c r="X33" s="230"/>
      <c r="Y33" s="230"/>
      <c r="Z33" s="230"/>
      <c r="AA33" s="230"/>
      <c r="AB33" s="230"/>
      <c r="AC33" s="230"/>
      <c r="AD33" s="230"/>
      <c r="AE33" s="230"/>
      <c r="AF33" s="230"/>
    </row>
    <row r="34" spans="1:32" ht="28.5" customHeight="1" x14ac:dyDescent="0.25">
      <c r="A34" s="162" t="s">
        <v>136</v>
      </c>
      <c r="B34" s="78" t="str" cm="1">
        <f t="array" ref="B34">_xlfn.IFS(J34&gt;F34,$B$49,J34&lt;F34,$B$48,J34=F34,"-")</f>
        <v>↑</v>
      </c>
      <c r="C34" s="230">
        <v>21928</v>
      </c>
      <c r="D34" s="230">
        <v>21295</v>
      </c>
      <c r="E34" s="230">
        <v>633</v>
      </c>
      <c r="F34" s="236">
        <v>2.9</v>
      </c>
      <c r="G34" s="230">
        <v>21823</v>
      </c>
      <c r="H34" s="230">
        <v>21293</v>
      </c>
      <c r="I34" s="230">
        <v>530</v>
      </c>
      <c r="J34" s="236">
        <v>2.4</v>
      </c>
      <c r="K34" s="230">
        <v>20669</v>
      </c>
      <c r="L34" s="230">
        <v>20042</v>
      </c>
      <c r="M34" s="230">
        <v>627</v>
      </c>
      <c r="N34" s="236">
        <v>3</v>
      </c>
      <c r="O34" s="230"/>
      <c r="P34" s="230"/>
      <c r="Q34" s="230"/>
      <c r="R34" s="230"/>
      <c r="S34" s="230"/>
      <c r="T34" s="230"/>
      <c r="U34" s="230"/>
      <c r="V34" s="230"/>
      <c r="W34" s="230"/>
      <c r="X34" s="230"/>
      <c r="Y34" s="230"/>
      <c r="Z34" s="230"/>
      <c r="AA34" s="230"/>
      <c r="AB34" s="230"/>
      <c r="AC34" s="230"/>
      <c r="AD34" s="230"/>
      <c r="AE34" s="230"/>
      <c r="AF34" s="230"/>
    </row>
    <row r="35" spans="1:32" ht="28.5" customHeight="1" x14ac:dyDescent="0.25">
      <c r="A35" s="162" t="s">
        <v>46</v>
      </c>
      <c r="B35" s="78" t="str" cm="1">
        <f t="array" ref="B35">_xlfn.IFS(J35&gt;F35,$B$49,J35&lt;F35,$B$48,J35=F35,"-")</f>
        <v>↑</v>
      </c>
      <c r="C35" s="230">
        <v>38254</v>
      </c>
      <c r="D35" s="230">
        <v>37232</v>
      </c>
      <c r="E35" s="230">
        <v>1022</v>
      </c>
      <c r="F35" s="231">
        <v>2.7</v>
      </c>
      <c r="G35" s="230">
        <v>38155</v>
      </c>
      <c r="H35" s="230">
        <v>37261</v>
      </c>
      <c r="I35" s="230">
        <v>894</v>
      </c>
      <c r="J35" s="231">
        <v>2.2999999999999998</v>
      </c>
      <c r="K35" s="230">
        <v>37227</v>
      </c>
      <c r="L35" s="230">
        <v>36268</v>
      </c>
      <c r="M35" s="230">
        <v>959</v>
      </c>
      <c r="N35" s="236">
        <v>2.6</v>
      </c>
      <c r="O35" s="230"/>
      <c r="P35" s="230"/>
      <c r="Q35" s="230"/>
      <c r="R35" s="230"/>
      <c r="S35" s="230"/>
      <c r="T35" s="230"/>
      <c r="U35" s="230"/>
      <c r="V35" s="230"/>
      <c r="W35" s="230"/>
      <c r="X35" s="230"/>
      <c r="Y35" s="230"/>
      <c r="Z35" s="230"/>
      <c r="AA35" s="230"/>
      <c r="AB35" s="230"/>
      <c r="AC35" s="230"/>
      <c r="AD35" s="230"/>
      <c r="AE35" s="230"/>
      <c r="AF35" s="230"/>
    </row>
    <row r="36" spans="1:32" ht="28.5" customHeight="1" x14ac:dyDescent="0.25">
      <c r="A36" s="162" t="s">
        <v>137</v>
      </c>
      <c r="B36" s="78" t="str" cm="1">
        <f t="array" ref="B36">_xlfn.IFS(J36&gt;F36,$B$49,J36&lt;F36,$B$48,J36=F36,"-")</f>
        <v>↑</v>
      </c>
      <c r="C36" s="230">
        <v>18784</v>
      </c>
      <c r="D36" s="230">
        <v>18332</v>
      </c>
      <c r="E36" s="230">
        <v>452</v>
      </c>
      <c r="F36" s="231">
        <v>2.4</v>
      </c>
      <c r="G36" s="230">
        <v>18742</v>
      </c>
      <c r="H36" s="230">
        <v>18346</v>
      </c>
      <c r="I36" s="230">
        <v>396</v>
      </c>
      <c r="J36" s="231">
        <v>2.1</v>
      </c>
      <c r="K36" s="230">
        <v>18267</v>
      </c>
      <c r="L36" s="230">
        <v>17853</v>
      </c>
      <c r="M36" s="230">
        <v>414</v>
      </c>
      <c r="N36" s="236">
        <v>2.2999999999999998</v>
      </c>
      <c r="O36" s="230"/>
      <c r="P36" s="230"/>
      <c r="Q36" s="230"/>
      <c r="R36" s="230"/>
      <c r="S36" s="230"/>
      <c r="T36" s="230"/>
      <c r="U36" s="230"/>
      <c r="V36" s="230"/>
      <c r="W36" s="230"/>
      <c r="X36" s="230"/>
      <c r="Y36" s="230"/>
      <c r="Z36" s="230"/>
      <c r="AA36" s="230"/>
      <c r="AB36" s="230"/>
      <c r="AC36" s="230"/>
      <c r="AD36" s="230"/>
      <c r="AE36" s="230"/>
      <c r="AF36" s="230"/>
    </row>
    <row r="37" spans="1:32" ht="28.5" customHeight="1" x14ac:dyDescent="0.25">
      <c r="A37" s="162" t="s">
        <v>138</v>
      </c>
      <c r="B37" s="78" t="str" cm="1">
        <f t="array" ref="B37">_xlfn.IFS(J37&gt;F37,$B$49,J37&lt;F37,$B$48,J37=F37,"-")</f>
        <v>↑</v>
      </c>
      <c r="C37" s="230">
        <v>15207</v>
      </c>
      <c r="D37" s="230">
        <v>14943</v>
      </c>
      <c r="E37" s="230">
        <v>264</v>
      </c>
      <c r="F37" s="231">
        <v>1.7</v>
      </c>
      <c r="G37" s="230">
        <v>15174</v>
      </c>
      <c r="H37" s="230">
        <v>14942</v>
      </c>
      <c r="I37" s="230">
        <v>232</v>
      </c>
      <c r="J37" s="231">
        <v>1.5</v>
      </c>
      <c r="K37" s="230">
        <v>14372</v>
      </c>
      <c r="L37" s="230">
        <v>14064</v>
      </c>
      <c r="M37" s="230">
        <v>308</v>
      </c>
      <c r="N37" s="236">
        <v>2.1</v>
      </c>
      <c r="O37" s="230"/>
      <c r="P37" s="230"/>
      <c r="Q37" s="230"/>
      <c r="R37" s="230"/>
      <c r="S37" s="230"/>
      <c r="T37" s="230"/>
      <c r="U37" s="230"/>
      <c r="V37" s="230"/>
      <c r="W37" s="230"/>
      <c r="X37" s="230"/>
      <c r="Y37" s="230"/>
      <c r="Z37" s="230"/>
      <c r="AA37" s="230"/>
      <c r="AB37" s="230"/>
      <c r="AC37" s="230"/>
      <c r="AD37" s="230"/>
      <c r="AE37" s="230"/>
      <c r="AF37" s="230"/>
    </row>
    <row r="38" spans="1:32" ht="28.5" customHeight="1" x14ac:dyDescent="0.25">
      <c r="A38" s="162" t="s">
        <v>139</v>
      </c>
      <c r="B38" s="78" t="str" cm="1">
        <f t="array" ref="B38">_xlfn.IFS(J38&gt;F38,$B$49,J38&lt;F38,$B$48,J38=F38,"-")</f>
        <v>↑</v>
      </c>
      <c r="C38" s="230">
        <v>17583</v>
      </c>
      <c r="D38" s="230">
        <v>17195</v>
      </c>
      <c r="E38" s="230">
        <v>388</v>
      </c>
      <c r="F38" s="231">
        <v>2.2000000000000002</v>
      </c>
      <c r="G38" s="230">
        <v>17405</v>
      </c>
      <c r="H38" s="230">
        <v>17052</v>
      </c>
      <c r="I38" s="230">
        <v>353</v>
      </c>
      <c r="J38" s="231">
        <v>2</v>
      </c>
      <c r="K38" s="230">
        <v>17277</v>
      </c>
      <c r="L38" s="230">
        <v>16877</v>
      </c>
      <c r="M38" s="230">
        <v>400</v>
      </c>
      <c r="N38" s="231">
        <v>2.2999999999999998</v>
      </c>
    </row>
    <row r="39" spans="1:32" ht="28.5" customHeight="1" x14ac:dyDescent="0.25">
      <c r="A39" s="162" t="s">
        <v>140</v>
      </c>
      <c r="B39" s="78" t="str" cm="1">
        <f t="array" ref="B39">_xlfn.IFS(J39&gt;F39,$B$49,J39&lt;F39,$B$48,J39=F39,"-")</f>
        <v>↑</v>
      </c>
      <c r="C39" s="230">
        <v>14180</v>
      </c>
      <c r="D39" s="230">
        <v>13814</v>
      </c>
      <c r="E39" s="230">
        <v>366</v>
      </c>
      <c r="F39" s="231">
        <v>2.6</v>
      </c>
      <c r="G39" s="230">
        <v>14125</v>
      </c>
      <c r="H39" s="230">
        <v>13825</v>
      </c>
      <c r="I39" s="230">
        <v>300</v>
      </c>
      <c r="J39" s="231">
        <v>2.1</v>
      </c>
      <c r="K39" s="230">
        <v>13756</v>
      </c>
      <c r="L39" s="230">
        <v>13457</v>
      </c>
      <c r="M39" s="230">
        <v>299</v>
      </c>
      <c r="N39" s="231">
        <v>2.2000000000000002</v>
      </c>
    </row>
    <row r="40" spans="1:32" ht="28.5" customHeight="1" x14ac:dyDescent="0.25">
      <c r="A40" s="162" t="s">
        <v>141</v>
      </c>
      <c r="B40" s="78" t="str" cm="1">
        <f t="array" ref="B40">_xlfn.IFS(J40&gt;F40,$B$49,J40&lt;F40,$B$48,J40=F40,"-")</f>
        <v>↑</v>
      </c>
      <c r="C40" s="230">
        <v>53421</v>
      </c>
      <c r="D40" s="230">
        <v>52398</v>
      </c>
      <c r="E40" s="230">
        <v>1023</v>
      </c>
      <c r="F40" s="231">
        <v>1.9</v>
      </c>
      <c r="G40" s="230">
        <v>53306</v>
      </c>
      <c r="H40" s="230">
        <v>52433</v>
      </c>
      <c r="I40" s="230">
        <v>873</v>
      </c>
      <c r="J40" s="231">
        <v>1.6</v>
      </c>
      <c r="K40" s="230">
        <v>50515</v>
      </c>
      <c r="L40" s="230">
        <v>49514</v>
      </c>
      <c r="M40" s="230">
        <v>1001</v>
      </c>
      <c r="N40" s="231">
        <v>2</v>
      </c>
    </row>
    <row r="41" spans="1:32" ht="28.5" customHeight="1" x14ac:dyDescent="0.25">
      <c r="A41" s="162" t="s">
        <v>48</v>
      </c>
      <c r="B41" s="78" t="str" cm="1">
        <f t="array" ref="B41">_xlfn.IFS(J41&gt;F41,$B$49,J41&lt;F41,$B$48,J41=F41,"-")</f>
        <v>-</v>
      </c>
      <c r="C41" s="230">
        <v>16422</v>
      </c>
      <c r="D41" s="230">
        <v>15977</v>
      </c>
      <c r="E41" s="230">
        <v>445</v>
      </c>
      <c r="F41" s="231">
        <v>2.7</v>
      </c>
      <c r="G41" s="230">
        <v>16251</v>
      </c>
      <c r="H41" s="230">
        <v>15818</v>
      </c>
      <c r="I41" s="230">
        <v>433</v>
      </c>
      <c r="J41" s="231">
        <v>2.7</v>
      </c>
      <c r="K41" s="230">
        <v>15758</v>
      </c>
      <c r="L41" s="230">
        <v>15296</v>
      </c>
      <c r="M41" s="230">
        <v>462</v>
      </c>
      <c r="N41" s="231">
        <v>2.9</v>
      </c>
    </row>
    <row r="42" spans="1:32" ht="28.5" customHeight="1" x14ac:dyDescent="0.25">
      <c r="A42" s="162" t="s">
        <v>142</v>
      </c>
      <c r="B42" s="78" t="str" cm="1">
        <f t="array" ref="B42">_xlfn.IFS(J42&gt;F42,$B$49,J42&lt;F42,$B$48,J42=F42,"-")</f>
        <v>↑</v>
      </c>
      <c r="C42" s="230">
        <v>59682</v>
      </c>
      <c r="D42" s="230">
        <v>58197</v>
      </c>
      <c r="E42" s="230">
        <v>1485</v>
      </c>
      <c r="F42" s="231">
        <v>2.5</v>
      </c>
      <c r="G42" s="230">
        <v>59480</v>
      </c>
      <c r="H42" s="230">
        <v>58226</v>
      </c>
      <c r="I42" s="230">
        <v>1254</v>
      </c>
      <c r="J42" s="231">
        <v>2.1</v>
      </c>
      <c r="K42" s="230">
        <v>56664</v>
      </c>
      <c r="L42" s="230">
        <v>54956</v>
      </c>
      <c r="M42" s="230">
        <v>1708</v>
      </c>
      <c r="N42" s="231">
        <v>3</v>
      </c>
    </row>
    <row r="43" spans="1:32" ht="28.5" customHeight="1" x14ac:dyDescent="0.25">
      <c r="A43" s="162" t="s">
        <v>143</v>
      </c>
      <c r="B43" s="78" t="str" cm="1">
        <f t="array" ref="B43">_xlfn.IFS(J43&gt;F43,$B$49,J43&lt;F43,$B$48,J43=F43,"-")</f>
        <v>↑</v>
      </c>
      <c r="C43" s="230">
        <v>41408</v>
      </c>
      <c r="D43" s="230">
        <v>40096</v>
      </c>
      <c r="E43" s="230">
        <v>1312</v>
      </c>
      <c r="F43" s="231">
        <v>3.2</v>
      </c>
      <c r="G43" s="230">
        <v>41020</v>
      </c>
      <c r="H43" s="230">
        <v>39909</v>
      </c>
      <c r="I43" s="230">
        <v>1111</v>
      </c>
      <c r="J43" s="231">
        <v>2.7</v>
      </c>
      <c r="K43" s="230">
        <v>40109</v>
      </c>
      <c r="L43" s="230">
        <v>38735</v>
      </c>
      <c r="M43" s="230">
        <v>1374</v>
      </c>
      <c r="N43" s="231">
        <v>3.4</v>
      </c>
      <c r="O43" s="52"/>
    </row>
    <row r="44" spans="1:32" ht="28.5" customHeight="1" x14ac:dyDescent="0.25">
      <c r="A44" s="162" t="s">
        <v>49</v>
      </c>
      <c r="B44" s="78" t="str" cm="1">
        <f t="array" ref="B44">_xlfn.IFS(J44&gt;F44,$B$49,J44&lt;F44,$B$48,J44=F44,"-")</f>
        <v>↑</v>
      </c>
      <c r="C44" s="230">
        <v>16939</v>
      </c>
      <c r="D44" s="230">
        <v>16336</v>
      </c>
      <c r="E44" s="230">
        <v>603</v>
      </c>
      <c r="F44" s="231">
        <v>3.6</v>
      </c>
      <c r="G44" s="230">
        <v>16918</v>
      </c>
      <c r="H44" s="230">
        <v>16347</v>
      </c>
      <c r="I44" s="230">
        <v>571</v>
      </c>
      <c r="J44" s="231">
        <v>3.4</v>
      </c>
      <c r="K44" s="230">
        <v>16480</v>
      </c>
      <c r="L44" s="230">
        <v>15892</v>
      </c>
      <c r="M44" s="230">
        <v>588</v>
      </c>
      <c r="N44" s="231">
        <v>3.6</v>
      </c>
    </row>
    <row r="45" spans="1:32" ht="28.5" customHeight="1" x14ac:dyDescent="0.25">
      <c r="A45" s="162" t="s">
        <v>144</v>
      </c>
      <c r="B45" s="78" t="str" cm="1">
        <f t="array" ref="B45">_xlfn.IFS(J45&gt;F45,$B$49,J45&lt;F45,$B$48,J45=F45,"-")</f>
        <v>↑</v>
      </c>
      <c r="C45" s="230">
        <v>26881</v>
      </c>
      <c r="D45" s="230">
        <v>26195</v>
      </c>
      <c r="E45" s="230">
        <v>686</v>
      </c>
      <c r="F45" s="231">
        <v>2.6</v>
      </c>
      <c r="G45" s="230">
        <v>26785</v>
      </c>
      <c r="H45" s="230">
        <v>26195</v>
      </c>
      <c r="I45" s="230">
        <v>590</v>
      </c>
      <c r="J45" s="231">
        <v>2.2000000000000002</v>
      </c>
      <c r="K45" s="230">
        <v>25385</v>
      </c>
      <c r="L45" s="230">
        <v>24679</v>
      </c>
      <c r="M45" s="230">
        <v>706</v>
      </c>
      <c r="N45" s="231">
        <v>2.8</v>
      </c>
    </row>
    <row r="46" spans="1:32" ht="28.5" customHeight="1" x14ac:dyDescent="0.25">
      <c r="A46" s="162" t="s">
        <v>50</v>
      </c>
      <c r="B46" s="78" t="str" cm="1">
        <f t="array" ref="B46">_xlfn.IFS(J46&gt;F46,$B$49,J46&lt;F46,$B$48,J46=F46,"-")</f>
        <v>↑</v>
      </c>
      <c r="C46" s="230">
        <v>15177</v>
      </c>
      <c r="D46" s="230">
        <v>14579</v>
      </c>
      <c r="E46" s="230">
        <v>598</v>
      </c>
      <c r="F46" s="231">
        <v>3.9</v>
      </c>
      <c r="G46" s="230">
        <v>15108</v>
      </c>
      <c r="H46" s="230">
        <v>14640</v>
      </c>
      <c r="I46" s="230">
        <v>468</v>
      </c>
      <c r="J46" s="231">
        <v>3.1</v>
      </c>
      <c r="K46" s="230">
        <v>15020</v>
      </c>
      <c r="L46" s="230">
        <v>14442</v>
      </c>
      <c r="M46" s="230">
        <v>578</v>
      </c>
      <c r="N46" s="231">
        <v>3.8</v>
      </c>
    </row>
    <row r="47" spans="1:32" ht="28.5" customHeight="1" x14ac:dyDescent="0.25">
      <c r="A47" s="162" t="s">
        <v>310</v>
      </c>
      <c r="G47" s="122"/>
      <c r="H47" s="122"/>
      <c r="I47" s="122"/>
      <c r="J47" s="122"/>
    </row>
    <row r="48" spans="1:32" ht="28.5" customHeight="1" x14ac:dyDescent="0.25">
      <c r="A48" s="27"/>
      <c r="B48" s="191" t="s">
        <v>274</v>
      </c>
    </row>
    <row r="49" spans="1:2" ht="28.5" customHeight="1" x14ac:dyDescent="0.25">
      <c r="A49" s="27"/>
      <c r="B49" s="192" t="s">
        <v>79</v>
      </c>
    </row>
  </sheetData>
  <mergeCells count="20">
    <mergeCell ref="A20:N20"/>
    <mergeCell ref="A21:N21"/>
    <mergeCell ref="C22:F22"/>
    <mergeCell ref="G22:J22"/>
    <mergeCell ref="K22:N22"/>
    <mergeCell ref="A23:A24"/>
    <mergeCell ref="B23:B24"/>
    <mergeCell ref="E23:F23"/>
    <mergeCell ref="I23:J23"/>
    <mergeCell ref="M23:N23"/>
    <mergeCell ref="A1:N1"/>
    <mergeCell ref="A2:N2"/>
    <mergeCell ref="C4:F4"/>
    <mergeCell ref="G4:J4"/>
    <mergeCell ref="K4:N4"/>
    <mergeCell ref="A5:A6"/>
    <mergeCell ref="B5:B6"/>
    <mergeCell ref="E5:F5"/>
    <mergeCell ref="I5:J5"/>
    <mergeCell ref="M5:N5"/>
  </mergeCells>
  <conditionalFormatting sqref="B18:B19">
    <cfRule type="colorScale" priority="51">
      <colorScale>
        <cfvo type="formula" val="&quot;&lt;0&quot;"/>
        <cfvo type="formula" val="0"/>
        <cfvo type="formula" val="&quot;&gt;0&quot;"/>
        <color rgb="FF00B050"/>
        <color theme="1"/>
        <color rgb="FFFF0000"/>
      </colorScale>
    </cfRule>
    <cfRule type="colorScale" priority="52">
      <colorScale>
        <cfvo type="formula" val="&quot;&lt;0&quot;"/>
        <cfvo type="num" val="0"/>
        <cfvo type="formula" val="&quot;&gt;0&quot;"/>
        <color rgb="FF00B050"/>
        <color theme="1"/>
        <color rgb="FFFF0000"/>
      </colorScale>
    </cfRule>
  </conditionalFormatting>
  <conditionalFormatting sqref="B8:B17 B26:B46">
    <cfRule type="cellIs" dxfId="0" priority="1" operator="equal">
      <formula>$B$48</formula>
    </cfRule>
    <cfRule type="colorScale" priority="3">
      <colorScale>
        <cfvo type="formula" val="&quot;&lt;0&quot;"/>
        <cfvo type="formula" val="0"/>
        <cfvo type="formula" val="&quot;&gt;0&quot;"/>
        <color rgb="FF00B050"/>
        <color theme="1"/>
        <color rgb="FFFF0000"/>
      </colorScale>
    </cfRule>
    <cfRule type="colorScale" priority="4">
      <colorScale>
        <cfvo type="formula" val="&quot;&lt;0&quot;"/>
        <cfvo type="num" val="0"/>
        <cfvo type="formula" val="&quot;&gt;0&quot;"/>
        <color rgb="FF00B050"/>
        <color theme="1"/>
        <color rgb="FFFF0000"/>
      </colorScale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DBEE87-7F0C-40E2-903F-5F11B2AA6FC9}">
  <dimension ref="A1:F46"/>
  <sheetViews>
    <sheetView topLeftCell="A31" workbookViewId="0">
      <selection activeCell="D47" sqref="D47"/>
    </sheetView>
  </sheetViews>
  <sheetFormatPr defaultRowHeight="15" x14ac:dyDescent="0.25"/>
  <cols>
    <col min="2" max="2" width="11.28515625" customWidth="1"/>
    <col min="3" max="3" width="19" customWidth="1"/>
    <col min="4" max="4" width="20.140625" customWidth="1"/>
  </cols>
  <sheetData>
    <row r="1" spans="1:6" ht="15.75" x14ac:dyDescent="0.25">
      <c r="A1" s="265" t="s">
        <v>146</v>
      </c>
      <c r="B1" s="266"/>
      <c r="C1" s="266"/>
      <c r="D1" s="266"/>
      <c r="E1" s="266"/>
      <c r="F1" s="266"/>
    </row>
    <row r="2" spans="1:6" ht="15.75" x14ac:dyDescent="0.25">
      <c r="A2" s="265" t="s">
        <v>147</v>
      </c>
      <c r="B2" s="266"/>
      <c r="C2" s="266"/>
      <c r="D2" s="266"/>
      <c r="E2" s="266"/>
      <c r="F2" s="266"/>
    </row>
    <row r="3" spans="1:6" x14ac:dyDescent="0.25">
      <c r="A3" s="267" t="s">
        <v>148</v>
      </c>
      <c r="B3" s="266"/>
      <c r="C3" s="266"/>
      <c r="D3" s="266"/>
      <c r="E3" s="266"/>
      <c r="F3" s="266"/>
    </row>
    <row r="4" spans="1:6" x14ac:dyDescent="0.25">
      <c r="A4" s="264" t="s">
        <v>263</v>
      </c>
      <c r="B4" s="264"/>
      <c r="C4" s="264"/>
      <c r="D4" s="264"/>
      <c r="E4" s="126"/>
    </row>
    <row r="5" spans="1:6" ht="15.75" thickBot="1" x14ac:dyDescent="0.3">
      <c r="A5" s="87" t="s">
        <v>149</v>
      </c>
      <c r="B5" s="87" t="s">
        <v>150</v>
      </c>
      <c r="C5" s="88" t="s">
        <v>154</v>
      </c>
      <c r="D5" s="88" t="s">
        <v>155</v>
      </c>
    </row>
    <row r="6" spans="1:6" ht="15.75" thickTop="1" x14ac:dyDescent="0.25">
      <c r="A6" s="89">
        <v>2020</v>
      </c>
      <c r="B6" s="89" t="s">
        <v>156</v>
      </c>
      <c r="C6" s="221">
        <v>64986</v>
      </c>
      <c r="D6" s="220">
        <v>2.8</v>
      </c>
    </row>
    <row r="7" spans="1:6" x14ac:dyDescent="0.25">
      <c r="A7" s="89">
        <v>2020</v>
      </c>
      <c r="B7" s="89" t="s">
        <v>157</v>
      </c>
      <c r="C7" s="221">
        <v>68240</v>
      </c>
      <c r="D7" s="220">
        <v>2.9</v>
      </c>
    </row>
    <row r="8" spans="1:6" x14ac:dyDescent="0.25">
      <c r="A8" s="89">
        <v>2020</v>
      </c>
      <c r="B8" s="89" t="s">
        <v>158</v>
      </c>
      <c r="C8" s="221">
        <v>71028</v>
      </c>
      <c r="D8" s="220">
        <v>3.1</v>
      </c>
    </row>
    <row r="9" spans="1:6" x14ac:dyDescent="0.25">
      <c r="A9" s="89">
        <v>2020</v>
      </c>
      <c r="B9" s="89" t="s">
        <v>159</v>
      </c>
      <c r="C9" s="221">
        <v>271601</v>
      </c>
      <c r="D9" s="220">
        <v>11.7</v>
      </c>
    </row>
    <row r="10" spans="1:6" x14ac:dyDescent="0.25">
      <c r="A10" s="89">
        <v>2020</v>
      </c>
      <c r="B10" s="89" t="s">
        <v>160</v>
      </c>
      <c r="C10" s="221">
        <v>215260</v>
      </c>
      <c r="D10" s="220">
        <v>9.1999999999999993</v>
      </c>
    </row>
    <row r="11" spans="1:6" x14ac:dyDescent="0.25">
      <c r="A11" s="89">
        <v>2020</v>
      </c>
      <c r="B11" s="89" t="s">
        <v>161</v>
      </c>
      <c r="C11" s="221">
        <v>181815</v>
      </c>
      <c r="D11" s="220">
        <v>7.8</v>
      </c>
    </row>
    <row r="12" spans="1:6" x14ac:dyDescent="0.25">
      <c r="A12" s="89">
        <v>2020</v>
      </c>
      <c r="B12" s="89" t="s">
        <v>162</v>
      </c>
      <c r="C12" s="221">
        <v>165893</v>
      </c>
      <c r="D12" s="220">
        <v>7.1</v>
      </c>
    </row>
    <row r="13" spans="1:6" x14ac:dyDescent="0.25">
      <c r="A13" s="89">
        <v>2020</v>
      </c>
      <c r="B13" s="89" t="s">
        <v>163</v>
      </c>
      <c r="C13" s="221">
        <v>145434</v>
      </c>
      <c r="D13" s="220">
        <v>6.2</v>
      </c>
    </row>
    <row r="14" spans="1:6" x14ac:dyDescent="0.25">
      <c r="A14" s="89">
        <v>2020</v>
      </c>
      <c r="B14" s="89" t="s">
        <v>164</v>
      </c>
      <c r="C14" s="221">
        <v>136177</v>
      </c>
      <c r="D14" s="220">
        <v>5.8</v>
      </c>
    </row>
    <row r="15" spans="1:6" x14ac:dyDescent="0.25">
      <c r="A15" s="89">
        <v>2020</v>
      </c>
      <c r="B15" s="89" t="s">
        <v>165</v>
      </c>
      <c r="C15" s="221">
        <v>124686</v>
      </c>
      <c r="D15" s="220">
        <v>5.3</v>
      </c>
    </row>
    <row r="16" spans="1:6" x14ac:dyDescent="0.25">
      <c r="A16" s="89">
        <v>2020</v>
      </c>
      <c r="B16" s="89" t="s">
        <v>166</v>
      </c>
      <c r="C16" s="221">
        <v>118324</v>
      </c>
      <c r="D16" s="220">
        <v>5</v>
      </c>
    </row>
    <row r="17" spans="1:4" x14ac:dyDescent="0.25">
      <c r="A17" s="89">
        <v>2020</v>
      </c>
      <c r="B17" s="89" t="s">
        <v>167</v>
      </c>
      <c r="C17" s="221">
        <v>114512</v>
      </c>
      <c r="D17" s="220">
        <v>4.9000000000000004</v>
      </c>
    </row>
    <row r="18" spans="1:4" x14ac:dyDescent="0.25">
      <c r="A18" s="89">
        <v>2021</v>
      </c>
      <c r="B18" s="89" t="s">
        <v>156</v>
      </c>
      <c r="C18" s="221">
        <v>108334</v>
      </c>
      <c r="D18" s="220">
        <v>4.5999999999999996</v>
      </c>
    </row>
    <row r="19" spans="1:4" x14ac:dyDescent="0.25">
      <c r="A19" s="89">
        <v>2021</v>
      </c>
      <c r="B19" s="89" t="s">
        <v>157</v>
      </c>
      <c r="C19" s="221">
        <v>103827</v>
      </c>
      <c r="D19" s="220">
        <v>4.4000000000000004</v>
      </c>
    </row>
    <row r="20" spans="1:4" x14ac:dyDescent="0.25">
      <c r="A20" s="89">
        <v>2021</v>
      </c>
      <c r="B20" s="89" t="s">
        <v>158</v>
      </c>
      <c r="C20" s="221">
        <v>100594</v>
      </c>
      <c r="D20" s="220">
        <v>4.3</v>
      </c>
    </row>
    <row r="21" spans="1:4" x14ac:dyDescent="0.25">
      <c r="A21" s="89">
        <v>2021</v>
      </c>
      <c r="B21" s="89" t="s">
        <v>159</v>
      </c>
      <c r="C21" s="221">
        <v>98306</v>
      </c>
      <c r="D21" s="220">
        <v>4.2</v>
      </c>
    </row>
    <row r="22" spans="1:4" x14ac:dyDescent="0.25">
      <c r="A22" s="89">
        <v>2021</v>
      </c>
      <c r="B22" s="89" t="s">
        <v>160</v>
      </c>
      <c r="C22" s="221">
        <v>96556</v>
      </c>
      <c r="D22" s="220">
        <v>4.0999999999999996</v>
      </c>
    </row>
    <row r="23" spans="1:4" x14ac:dyDescent="0.25">
      <c r="A23" s="89">
        <v>2021</v>
      </c>
      <c r="B23" s="89" t="s">
        <v>161</v>
      </c>
      <c r="C23" s="221">
        <v>95672</v>
      </c>
      <c r="D23" s="220">
        <v>4.0999999999999996</v>
      </c>
    </row>
    <row r="24" spans="1:4" x14ac:dyDescent="0.25">
      <c r="A24" s="89">
        <v>2021</v>
      </c>
      <c r="B24" s="89" t="s">
        <v>162</v>
      </c>
      <c r="C24" s="221">
        <v>93510</v>
      </c>
      <c r="D24" s="220">
        <v>4</v>
      </c>
    </row>
    <row r="25" spans="1:4" x14ac:dyDescent="0.25">
      <c r="A25" s="89">
        <v>2021</v>
      </c>
      <c r="B25" s="89" t="s">
        <v>163</v>
      </c>
      <c r="C25" s="221">
        <v>90829</v>
      </c>
      <c r="D25" s="220">
        <v>3.9</v>
      </c>
    </row>
    <row r="26" spans="1:4" x14ac:dyDescent="0.25">
      <c r="A26" s="89">
        <v>2021</v>
      </c>
      <c r="B26" s="89" t="s">
        <v>164</v>
      </c>
      <c r="C26" s="221">
        <v>87492</v>
      </c>
      <c r="D26" s="220">
        <v>3.7</v>
      </c>
    </row>
    <row r="27" spans="1:4" x14ac:dyDescent="0.25">
      <c r="A27" s="89">
        <v>2021</v>
      </c>
      <c r="B27" s="89" t="s">
        <v>165</v>
      </c>
      <c r="C27" s="221">
        <v>84558</v>
      </c>
      <c r="D27" s="220">
        <v>3.6</v>
      </c>
    </row>
    <row r="28" spans="1:4" x14ac:dyDescent="0.25">
      <c r="A28" s="89">
        <v>2021</v>
      </c>
      <c r="B28" s="89" t="s">
        <v>166</v>
      </c>
      <c r="C28" s="221">
        <v>81830</v>
      </c>
      <c r="D28" s="220">
        <v>3.5</v>
      </c>
    </row>
    <row r="29" spans="1:4" x14ac:dyDescent="0.25">
      <c r="A29" s="89">
        <v>2021</v>
      </c>
      <c r="B29" s="89" t="s">
        <v>167</v>
      </c>
      <c r="C29" s="221">
        <v>79625</v>
      </c>
      <c r="D29" s="220">
        <v>3.4</v>
      </c>
    </row>
    <row r="30" spans="1:4" x14ac:dyDescent="0.25">
      <c r="A30" s="89">
        <v>2022</v>
      </c>
      <c r="B30" s="89" t="s">
        <v>156</v>
      </c>
      <c r="C30" s="221">
        <v>78422</v>
      </c>
      <c r="D30" s="220">
        <v>3.3</v>
      </c>
    </row>
    <row r="31" spans="1:4" x14ac:dyDescent="0.25">
      <c r="A31" s="89">
        <v>2022</v>
      </c>
      <c r="B31" s="89" t="s">
        <v>157</v>
      </c>
      <c r="C31" s="221">
        <v>77233</v>
      </c>
      <c r="D31" s="220">
        <v>3.3</v>
      </c>
    </row>
    <row r="32" spans="1:4" x14ac:dyDescent="0.25">
      <c r="A32" s="89">
        <v>2022</v>
      </c>
      <c r="B32" s="89" t="s">
        <v>158</v>
      </c>
      <c r="C32" s="221">
        <v>76169</v>
      </c>
      <c r="D32" s="220">
        <v>3.2</v>
      </c>
    </row>
    <row r="33" spans="1:4" x14ac:dyDescent="0.25">
      <c r="A33" s="89">
        <v>2022</v>
      </c>
      <c r="B33" s="89" t="s">
        <v>159</v>
      </c>
      <c r="C33" s="221">
        <v>75296</v>
      </c>
      <c r="D33" s="220">
        <v>3.2</v>
      </c>
    </row>
    <row r="34" spans="1:4" x14ac:dyDescent="0.25">
      <c r="A34" s="89">
        <v>2022</v>
      </c>
      <c r="B34" s="89" t="s">
        <v>160</v>
      </c>
      <c r="C34" s="221">
        <v>75133</v>
      </c>
      <c r="D34" s="220">
        <v>3.2</v>
      </c>
    </row>
    <row r="35" spans="1:4" x14ac:dyDescent="0.25">
      <c r="A35" s="89">
        <v>2022</v>
      </c>
      <c r="B35" s="89" t="s">
        <v>273</v>
      </c>
      <c r="C35" s="221">
        <v>75818</v>
      </c>
      <c r="D35" s="220">
        <v>3.2</v>
      </c>
    </row>
    <row r="36" spans="1:4" x14ac:dyDescent="0.25">
      <c r="A36" s="89">
        <v>2022</v>
      </c>
      <c r="B36" s="89" t="s">
        <v>300</v>
      </c>
      <c r="C36" s="221">
        <v>76979</v>
      </c>
      <c r="D36" s="220">
        <v>3.2</v>
      </c>
    </row>
    <row r="37" spans="1:4" x14ac:dyDescent="0.25">
      <c r="A37" s="89">
        <v>2022</v>
      </c>
      <c r="B37" s="89" t="s">
        <v>302</v>
      </c>
      <c r="C37" s="221">
        <v>78090</v>
      </c>
      <c r="D37" s="220">
        <v>3.3</v>
      </c>
    </row>
    <row r="38" spans="1:4" x14ac:dyDescent="0.25">
      <c r="A38" s="89">
        <v>2022</v>
      </c>
      <c r="B38" s="89" t="s">
        <v>303</v>
      </c>
      <c r="C38" s="221">
        <v>78407</v>
      </c>
      <c r="D38" s="220">
        <v>3.3</v>
      </c>
    </row>
    <row r="39" spans="1:4" x14ac:dyDescent="0.25">
      <c r="A39" s="89">
        <v>2022</v>
      </c>
      <c r="B39" s="89" t="s">
        <v>304</v>
      </c>
      <c r="C39" s="221">
        <v>78074</v>
      </c>
      <c r="D39" s="220">
        <v>3.3</v>
      </c>
    </row>
    <row r="40" spans="1:4" x14ac:dyDescent="0.25">
      <c r="A40" s="89">
        <v>2022</v>
      </c>
      <c r="B40" s="89" t="s">
        <v>305</v>
      </c>
      <c r="C40" s="221">
        <v>77457</v>
      </c>
      <c r="D40" s="220">
        <v>3.3</v>
      </c>
    </row>
    <row r="41" spans="1:4" x14ac:dyDescent="0.25">
      <c r="A41" s="89">
        <v>2022</v>
      </c>
      <c r="B41" s="89" t="s">
        <v>306</v>
      </c>
      <c r="C41" s="221">
        <v>77159</v>
      </c>
      <c r="D41" s="220">
        <v>3.3</v>
      </c>
    </row>
    <row r="42" spans="1:4" x14ac:dyDescent="0.25">
      <c r="A42" s="89">
        <v>2023</v>
      </c>
      <c r="B42" s="89" t="s">
        <v>307</v>
      </c>
      <c r="C42" s="221">
        <v>76046</v>
      </c>
      <c r="D42" s="220">
        <v>3.2</v>
      </c>
    </row>
    <row r="43" spans="1:4" x14ac:dyDescent="0.25">
      <c r="A43" s="89">
        <v>2023</v>
      </c>
      <c r="B43" s="89" t="s">
        <v>308</v>
      </c>
      <c r="C43" s="221">
        <v>76043</v>
      </c>
      <c r="D43" s="220">
        <v>3.2</v>
      </c>
    </row>
    <row r="44" spans="1:4" x14ac:dyDescent="0.25">
      <c r="A44" s="89">
        <v>2023</v>
      </c>
      <c r="B44" s="89" t="s">
        <v>313</v>
      </c>
      <c r="C44" s="232">
        <v>76414</v>
      </c>
      <c r="D44" s="55">
        <v>3.2</v>
      </c>
    </row>
    <row r="45" spans="1:4" x14ac:dyDescent="0.25">
      <c r="A45" s="89">
        <v>2023</v>
      </c>
      <c r="B45" s="89" t="s">
        <v>315</v>
      </c>
      <c r="C45" s="232">
        <v>75642</v>
      </c>
      <c r="D45" s="55">
        <v>3.1</v>
      </c>
    </row>
    <row r="46" spans="1:4" x14ac:dyDescent="0.25">
      <c r="A46" s="89">
        <v>2023</v>
      </c>
      <c r="B46" s="89" t="s">
        <v>160</v>
      </c>
      <c r="C46" s="232">
        <v>75629</v>
      </c>
      <c r="D46" s="55">
        <v>3.1</v>
      </c>
    </row>
  </sheetData>
  <mergeCells count="4">
    <mergeCell ref="A4:D4"/>
    <mergeCell ref="A1:F1"/>
    <mergeCell ref="A2:F2"/>
    <mergeCell ref="A3:F3"/>
  </mergeCells>
  <phoneticPr fontId="46" type="noConversion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9BB083-FEEC-4122-AB9E-EE8150B35E7A}">
  <dimension ref="A1:F46"/>
  <sheetViews>
    <sheetView topLeftCell="A19" workbookViewId="0">
      <selection activeCell="D47" sqref="D47"/>
    </sheetView>
  </sheetViews>
  <sheetFormatPr defaultRowHeight="15" x14ac:dyDescent="0.25"/>
  <cols>
    <col min="2" max="2" width="11.7109375" customWidth="1"/>
    <col min="4" max="4" width="13.28515625" bestFit="1" customWidth="1"/>
    <col min="7" max="8" width="9" bestFit="1" customWidth="1"/>
  </cols>
  <sheetData>
    <row r="1" spans="1:6" ht="15.75" x14ac:dyDescent="0.25">
      <c r="A1" s="265" t="s">
        <v>146</v>
      </c>
      <c r="B1" s="266"/>
      <c r="C1" s="266"/>
      <c r="D1" s="266"/>
      <c r="E1" s="266"/>
      <c r="F1" s="266"/>
    </row>
    <row r="2" spans="1:6" ht="15.75" x14ac:dyDescent="0.25">
      <c r="A2" s="265" t="s">
        <v>147</v>
      </c>
      <c r="B2" s="266"/>
      <c r="C2" s="266"/>
      <c r="D2" s="266"/>
      <c r="E2" s="266"/>
      <c r="F2" s="266"/>
    </row>
    <row r="3" spans="1:6" s="124" customFormat="1" ht="15.75" x14ac:dyDescent="0.25">
      <c r="A3" s="125"/>
    </row>
    <row r="4" spans="1:6" x14ac:dyDescent="0.25">
      <c r="A4" s="264" t="s">
        <v>263</v>
      </c>
      <c r="B4" s="264"/>
      <c r="C4" s="264"/>
      <c r="D4" s="264"/>
      <c r="E4" s="264"/>
      <c r="F4" s="126"/>
    </row>
    <row r="5" spans="1:6" ht="52.5" thickBot="1" x14ac:dyDescent="0.3">
      <c r="A5" s="87" t="s">
        <v>149</v>
      </c>
      <c r="B5" s="87" t="s">
        <v>150</v>
      </c>
      <c r="C5" s="88" t="s">
        <v>151</v>
      </c>
      <c r="D5" s="88" t="s">
        <v>153</v>
      </c>
    </row>
    <row r="6" spans="1:6" ht="15.75" thickTop="1" x14ac:dyDescent="0.25">
      <c r="A6" s="89">
        <v>2020</v>
      </c>
      <c r="B6" s="89" t="s">
        <v>156</v>
      </c>
      <c r="C6" s="220">
        <v>57.7</v>
      </c>
      <c r="D6" s="221">
        <v>2262788</v>
      </c>
    </row>
    <row r="7" spans="1:6" x14ac:dyDescent="0.25">
      <c r="A7" s="89">
        <v>2020</v>
      </c>
      <c r="B7" s="89" t="s">
        <v>157</v>
      </c>
      <c r="C7" s="220">
        <v>57.5</v>
      </c>
      <c r="D7" s="221">
        <v>2254742</v>
      </c>
    </row>
    <row r="8" spans="1:6" x14ac:dyDescent="0.25">
      <c r="A8" s="89">
        <v>2020</v>
      </c>
      <c r="B8" s="89" t="s">
        <v>158</v>
      </c>
      <c r="C8" s="220">
        <v>57.3</v>
      </c>
      <c r="D8" s="221">
        <v>2245791</v>
      </c>
    </row>
    <row r="9" spans="1:6" x14ac:dyDescent="0.25">
      <c r="A9" s="89">
        <v>2020</v>
      </c>
      <c r="B9" s="89" t="s">
        <v>159</v>
      </c>
      <c r="C9" s="220">
        <v>57.2</v>
      </c>
      <c r="D9" s="221">
        <v>2046298</v>
      </c>
    </row>
    <row r="10" spans="1:6" x14ac:dyDescent="0.25">
      <c r="A10" s="89">
        <v>2020</v>
      </c>
      <c r="B10" s="89" t="s">
        <v>160</v>
      </c>
      <c r="C10" s="220">
        <v>57.4</v>
      </c>
      <c r="D10" s="221">
        <v>2114319</v>
      </c>
    </row>
    <row r="11" spans="1:6" x14ac:dyDescent="0.25">
      <c r="A11" s="89">
        <v>2020</v>
      </c>
      <c r="B11" s="89" t="s">
        <v>161</v>
      </c>
      <c r="C11" s="220">
        <v>57.2</v>
      </c>
      <c r="D11" s="221">
        <v>2140780</v>
      </c>
    </row>
    <row r="12" spans="1:6" x14ac:dyDescent="0.25">
      <c r="A12" s="89">
        <v>2020</v>
      </c>
      <c r="B12" s="89" t="s">
        <v>162</v>
      </c>
      <c r="C12" s="220">
        <v>57.4</v>
      </c>
      <c r="D12" s="221">
        <v>2168435</v>
      </c>
    </row>
    <row r="13" spans="1:6" x14ac:dyDescent="0.25">
      <c r="A13" s="89">
        <v>2020</v>
      </c>
      <c r="B13" s="89" t="s">
        <v>163</v>
      </c>
      <c r="C13" s="220">
        <v>57.4</v>
      </c>
      <c r="D13" s="221">
        <v>2192526</v>
      </c>
    </row>
    <row r="14" spans="1:6" x14ac:dyDescent="0.25">
      <c r="A14" s="89">
        <v>2020</v>
      </c>
      <c r="B14" s="89" t="s">
        <v>164</v>
      </c>
      <c r="C14" s="220">
        <v>57.6</v>
      </c>
      <c r="D14" s="221">
        <v>2212299</v>
      </c>
    </row>
    <row r="15" spans="1:6" x14ac:dyDescent="0.25">
      <c r="A15" s="89">
        <v>2020</v>
      </c>
      <c r="B15" s="89" t="s">
        <v>165</v>
      </c>
      <c r="C15" s="220">
        <v>57.6</v>
      </c>
      <c r="D15" s="221">
        <v>2225375</v>
      </c>
    </row>
    <row r="16" spans="1:6" x14ac:dyDescent="0.25">
      <c r="A16" s="89">
        <v>2020</v>
      </c>
      <c r="B16" s="89" t="s">
        <v>166</v>
      </c>
      <c r="C16" s="220">
        <v>57.5</v>
      </c>
      <c r="D16" s="221">
        <v>2233232</v>
      </c>
    </row>
    <row r="17" spans="1:4" x14ac:dyDescent="0.25">
      <c r="A17" s="89">
        <v>2020</v>
      </c>
      <c r="B17" s="89" t="s">
        <v>167</v>
      </c>
      <c r="C17" s="220">
        <v>57.5</v>
      </c>
      <c r="D17" s="221">
        <v>2237497</v>
      </c>
    </row>
    <row r="18" spans="1:4" x14ac:dyDescent="0.25">
      <c r="A18" s="89">
        <v>2021</v>
      </c>
      <c r="B18" s="89" t="s">
        <v>156</v>
      </c>
      <c r="C18" s="220">
        <v>57.4</v>
      </c>
      <c r="D18" s="221">
        <v>2240855</v>
      </c>
    </row>
    <row r="19" spans="1:4" x14ac:dyDescent="0.25">
      <c r="A19" s="89">
        <v>2021</v>
      </c>
      <c r="B19" s="89" t="s">
        <v>157</v>
      </c>
      <c r="C19" s="220">
        <v>57.3</v>
      </c>
      <c r="D19" s="221">
        <v>2244898</v>
      </c>
    </row>
    <row r="20" spans="1:4" x14ac:dyDescent="0.25">
      <c r="A20" s="89">
        <v>2021</v>
      </c>
      <c r="B20" s="89" t="s">
        <v>158</v>
      </c>
      <c r="C20" s="220">
        <v>57.3</v>
      </c>
      <c r="D20" s="221">
        <v>2250340</v>
      </c>
    </row>
    <row r="21" spans="1:4" x14ac:dyDescent="0.25">
      <c r="A21" s="89">
        <v>2021</v>
      </c>
      <c r="B21" s="89" t="s">
        <v>159</v>
      </c>
      <c r="C21" s="220">
        <v>57.3</v>
      </c>
      <c r="D21" s="221">
        <v>2256080</v>
      </c>
    </row>
    <row r="22" spans="1:4" x14ac:dyDescent="0.25">
      <c r="A22" s="89">
        <v>2021</v>
      </c>
      <c r="B22" s="89" t="s">
        <v>160</v>
      </c>
      <c r="C22" s="220">
        <v>57.3</v>
      </c>
      <c r="D22" s="221">
        <v>2260898</v>
      </c>
    </row>
    <row r="23" spans="1:4" x14ac:dyDescent="0.25">
      <c r="A23" s="89">
        <v>2021</v>
      </c>
      <c r="B23" s="89" t="s">
        <v>161</v>
      </c>
      <c r="C23" s="220">
        <v>57.3</v>
      </c>
      <c r="D23" s="221">
        <v>2263556</v>
      </c>
    </row>
    <row r="24" spans="1:4" x14ac:dyDescent="0.25">
      <c r="A24" s="89">
        <v>2021</v>
      </c>
      <c r="B24" s="89" t="s">
        <v>162</v>
      </c>
      <c r="C24" s="220">
        <v>57.2</v>
      </c>
      <c r="D24" s="221">
        <v>2264543</v>
      </c>
    </row>
    <row r="25" spans="1:4" x14ac:dyDescent="0.25">
      <c r="A25" s="89">
        <v>2021</v>
      </c>
      <c r="B25" s="89" t="s">
        <v>163</v>
      </c>
      <c r="C25" s="220">
        <v>57</v>
      </c>
      <c r="D25" s="221">
        <v>2265166</v>
      </c>
    </row>
    <row r="26" spans="1:4" x14ac:dyDescent="0.25">
      <c r="A26" s="89">
        <v>2021</v>
      </c>
      <c r="B26" s="89" t="s">
        <v>164</v>
      </c>
      <c r="C26" s="220">
        <v>56.9</v>
      </c>
      <c r="D26" s="221">
        <v>2266371</v>
      </c>
    </row>
    <row r="27" spans="1:4" x14ac:dyDescent="0.25">
      <c r="A27" s="89">
        <v>2021</v>
      </c>
      <c r="B27" s="89" t="s">
        <v>165</v>
      </c>
      <c r="C27" s="220">
        <v>56.8</v>
      </c>
      <c r="D27" s="221">
        <v>2269143</v>
      </c>
    </row>
    <row r="28" spans="1:4" x14ac:dyDescent="0.25">
      <c r="A28" s="89">
        <v>2021</v>
      </c>
      <c r="B28" s="89" t="s">
        <v>166</v>
      </c>
      <c r="C28" s="220">
        <v>56.7</v>
      </c>
      <c r="D28" s="221">
        <v>2273789</v>
      </c>
    </row>
    <row r="29" spans="1:4" x14ac:dyDescent="0.25">
      <c r="A29" s="89">
        <v>2021</v>
      </c>
      <c r="B29" s="89" t="s">
        <v>167</v>
      </c>
      <c r="C29" s="220">
        <v>56.8</v>
      </c>
      <c r="D29" s="221">
        <v>2280395</v>
      </c>
    </row>
    <row r="30" spans="1:4" x14ac:dyDescent="0.25">
      <c r="A30" s="89">
        <v>2022</v>
      </c>
      <c r="B30" s="89" t="s">
        <v>156</v>
      </c>
      <c r="C30" s="220">
        <v>56.8</v>
      </c>
      <c r="D30" s="221">
        <v>2288249</v>
      </c>
    </row>
    <row r="31" spans="1:4" x14ac:dyDescent="0.25">
      <c r="A31" s="89">
        <v>2022</v>
      </c>
      <c r="B31" s="89" t="s">
        <v>157</v>
      </c>
      <c r="C31" s="220">
        <v>56.9</v>
      </c>
      <c r="D31" s="221">
        <v>2296061</v>
      </c>
    </row>
    <row r="32" spans="1:4" x14ac:dyDescent="0.25">
      <c r="A32" s="89">
        <v>2022</v>
      </c>
      <c r="B32" s="89" t="s">
        <v>158</v>
      </c>
      <c r="C32" s="220">
        <v>56.9</v>
      </c>
      <c r="D32" s="221">
        <v>2302045</v>
      </c>
    </row>
    <row r="33" spans="1:4" x14ac:dyDescent="0.25">
      <c r="A33" s="89">
        <v>2022</v>
      </c>
      <c r="B33" s="89" t="s">
        <v>159</v>
      </c>
      <c r="C33" s="220">
        <v>56.9</v>
      </c>
      <c r="D33" s="221">
        <v>2305463</v>
      </c>
    </row>
    <row r="34" spans="1:4" x14ac:dyDescent="0.25">
      <c r="A34" s="89">
        <v>2022</v>
      </c>
      <c r="B34" s="89" t="s">
        <v>160</v>
      </c>
      <c r="C34" s="220">
        <v>56.8</v>
      </c>
      <c r="D34" s="221">
        <v>2306087</v>
      </c>
    </row>
    <row r="35" spans="1:4" x14ac:dyDescent="0.25">
      <c r="A35" s="89">
        <v>2022</v>
      </c>
      <c r="B35" s="89" t="s">
        <v>273</v>
      </c>
      <c r="C35" s="220">
        <v>56.7</v>
      </c>
      <c r="D35" s="221">
        <v>2304145</v>
      </c>
    </row>
    <row r="36" spans="1:4" x14ac:dyDescent="0.25">
      <c r="A36" s="89">
        <v>2022</v>
      </c>
      <c r="B36" s="89" t="s">
        <v>300</v>
      </c>
      <c r="C36" s="220">
        <v>56.5</v>
      </c>
      <c r="D36" s="221">
        <v>2300379</v>
      </c>
    </row>
    <row r="37" spans="1:4" x14ac:dyDescent="0.25">
      <c r="A37" s="89">
        <v>2022</v>
      </c>
      <c r="B37" s="89" t="s">
        <v>302</v>
      </c>
      <c r="C37" s="220">
        <v>56.3</v>
      </c>
      <c r="D37" s="221">
        <v>2296410</v>
      </c>
    </row>
    <row r="38" spans="1:4" x14ac:dyDescent="0.25">
      <c r="A38" s="89">
        <v>2022</v>
      </c>
      <c r="B38" s="89" t="s">
        <v>303</v>
      </c>
      <c r="C38" s="220">
        <v>56.2</v>
      </c>
      <c r="D38" s="221">
        <v>2293917</v>
      </c>
    </row>
    <row r="39" spans="1:4" x14ac:dyDescent="0.25">
      <c r="A39" s="89">
        <v>2022</v>
      </c>
      <c r="B39" s="89" t="s">
        <v>304</v>
      </c>
      <c r="C39" s="220">
        <v>56</v>
      </c>
      <c r="D39" s="221">
        <v>2293109</v>
      </c>
    </row>
    <row r="40" spans="1:4" x14ac:dyDescent="0.25">
      <c r="A40" s="89">
        <v>2022</v>
      </c>
      <c r="B40" s="89" t="s">
        <v>305</v>
      </c>
      <c r="C40" s="220">
        <v>55.9</v>
      </c>
      <c r="D40" s="221">
        <v>2293650</v>
      </c>
    </row>
    <row r="41" spans="1:4" x14ac:dyDescent="0.25">
      <c r="A41" s="89">
        <v>2022</v>
      </c>
      <c r="B41" s="89" t="s">
        <v>306</v>
      </c>
      <c r="C41" s="220">
        <v>55.8</v>
      </c>
      <c r="D41" s="221">
        <v>2294391</v>
      </c>
    </row>
    <row r="42" spans="1:4" x14ac:dyDescent="0.25">
      <c r="A42" s="89">
        <v>2023</v>
      </c>
      <c r="B42" s="89" t="s">
        <v>307</v>
      </c>
      <c r="C42" s="220">
        <v>55.8</v>
      </c>
      <c r="D42" s="221">
        <v>2298780</v>
      </c>
    </row>
    <row r="43" spans="1:4" x14ac:dyDescent="0.25">
      <c r="A43" s="89">
        <v>2023</v>
      </c>
      <c r="B43" s="89" t="s">
        <v>308</v>
      </c>
      <c r="C43" s="220">
        <v>55.9</v>
      </c>
      <c r="D43" s="221">
        <v>2306064</v>
      </c>
    </row>
    <row r="44" spans="1:4" x14ac:dyDescent="0.25">
      <c r="A44" s="89">
        <v>2023</v>
      </c>
      <c r="B44" s="89" t="s">
        <v>313</v>
      </c>
      <c r="C44" s="55">
        <v>56.1</v>
      </c>
      <c r="D44" s="232">
        <v>2316734</v>
      </c>
    </row>
    <row r="45" spans="1:4" x14ac:dyDescent="0.25">
      <c r="A45" s="89">
        <v>2023</v>
      </c>
      <c r="B45" s="89" t="s">
        <v>315</v>
      </c>
      <c r="C45" s="55">
        <v>56.3</v>
      </c>
      <c r="D45" s="232">
        <v>2330627</v>
      </c>
    </row>
    <row r="46" spans="1:4" x14ac:dyDescent="0.25">
      <c r="A46" s="89">
        <v>2023</v>
      </c>
      <c r="B46" s="89" t="s">
        <v>160</v>
      </c>
      <c r="C46" s="55">
        <v>56.5</v>
      </c>
      <c r="D46" s="232">
        <v>2344922</v>
      </c>
    </row>
  </sheetData>
  <mergeCells count="3">
    <mergeCell ref="A1:F1"/>
    <mergeCell ref="A2:F2"/>
    <mergeCell ref="A4:E4"/>
  </mergeCells>
  <phoneticPr fontId="46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3B01D3-2F89-432D-9A86-92DDA62F3B29}">
  <sheetPr>
    <tabColor rgb="FF7030A0"/>
  </sheetPr>
  <dimension ref="A1:I17"/>
  <sheetViews>
    <sheetView workbookViewId="0"/>
  </sheetViews>
  <sheetFormatPr defaultRowHeight="15" x14ac:dyDescent="0.25"/>
  <cols>
    <col min="1" max="1" width="48.5703125" bestFit="1" customWidth="1"/>
    <col min="2" max="4" width="13.28515625" bestFit="1" customWidth="1"/>
    <col min="5" max="5" width="9.5703125" bestFit="1" customWidth="1"/>
    <col min="6" max="6" width="8.85546875" style="132" bestFit="1" customWidth="1"/>
    <col min="7" max="7" width="10.5703125" bestFit="1" customWidth="1"/>
    <col min="8" max="8" width="8.85546875" style="132" bestFit="1" customWidth="1"/>
  </cols>
  <sheetData>
    <row r="1" spans="1:9" x14ac:dyDescent="0.25">
      <c r="A1" s="18">
        <v>45047</v>
      </c>
      <c r="B1" s="123"/>
      <c r="C1" s="123"/>
      <c r="D1" s="123"/>
      <c r="E1" s="268" t="s">
        <v>23</v>
      </c>
      <c r="F1" s="268"/>
      <c r="G1" s="268"/>
      <c r="H1" s="268"/>
    </row>
    <row r="2" spans="1:9" x14ac:dyDescent="0.25">
      <c r="A2" s="20" t="s">
        <v>40</v>
      </c>
      <c r="B2" s="123" t="s">
        <v>24</v>
      </c>
      <c r="C2" s="123" t="s">
        <v>25</v>
      </c>
      <c r="D2" s="123" t="s">
        <v>0</v>
      </c>
      <c r="E2" s="123" t="s">
        <v>26</v>
      </c>
      <c r="F2" s="132" t="s">
        <v>41</v>
      </c>
      <c r="G2" s="123" t="s">
        <v>0</v>
      </c>
      <c r="H2" s="132" t="s">
        <v>41</v>
      </c>
    </row>
    <row r="3" spans="1:9" x14ac:dyDescent="0.25">
      <c r="A3" s="123" t="s">
        <v>261</v>
      </c>
      <c r="B3" s="123" t="s">
        <v>1</v>
      </c>
      <c r="C3" s="123" t="s">
        <v>1</v>
      </c>
      <c r="D3" s="123" t="s">
        <v>27</v>
      </c>
      <c r="E3" s="123" t="s">
        <v>1</v>
      </c>
      <c r="F3" s="132" t="s">
        <v>42</v>
      </c>
      <c r="G3" s="123" t="s">
        <v>27</v>
      </c>
      <c r="H3" s="132" t="s">
        <v>42</v>
      </c>
    </row>
    <row r="4" spans="1:9" x14ac:dyDescent="0.25">
      <c r="A4" s="123"/>
      <c r="B4" s="123"/>
      <c r="C4" s="123"/>
      <c r="D4" s="123"/>
      <c r="E4" s="123" t="s">
        <v>28</v>
      </c>
      <c r="G4" s="128"/>
    </row>
    <row r="5" spans="1:9" x14ac:dyDescent="0.25">
      <c r="A5" s="20" t="s">
        <v>35</v>
      </c>
      <c r="B5" s="196">
        <v>2300600</v>
      </c>
      <c r="C5" s="196">
        <v>2292000</v>
      </c>
      <c r="D5" s="196">
        <v>2237400</v>
      </c>
      <c r="E5" s="203">
        <f>B5-C5</f>
        <v>8600</v>
      </c>
      <c r="F5" s="197">
        <f>(B5-C5)/C5</f>
        <v>3.7521815008726002E-3</v>
      </c>
      <c r="G5" s="196">
        <f>B5-D5</f>
        <v>63200</v>
      </c>
      <c r="H5" s="197">
        <f>(B5-D5)/D5</f>
        <v>2.8247072494860106E-2</v>
      </c>
      <c r="I5" s="110"/>
    </row>
    <row r="6" spans="1:9" x14ac:dyDescent="0.25">
      <c r="A6" s="123" t="s">
        <v>43</v>
      </c>
      <c r="B6" s="52">
        <v>413900</v>
      </c>
      <c r="C6" s="52">
        <v>413000</v>
      </c>
      <c r="D6" s="52">
        <v>391500</v>
      </c>
      <c r="E6" s="204">
        <f t="shared" ref="E6:E13" si="0">B6-C6</f>
        <v>900</v>
      </c>
      <c r="F6" s="198">
        <f t="shared" ref="F6:F13" si="1">(B6-C6)/C6</f>
        <v>2.1791767554479417E-3</v>
      </c>
      <c r="G6" s="52">
        <f t="shared" ref="G6:G13" si="2">B6-D6</f>
        <v>22400</v>
      </c>
      <c r="H6" s="198">
        <f t="shared" ref="H6:H13" si="3">(B6-D6)/D6</f>
        <v>5.7215836526181355E-2</v>
      </c>
      <c r="I6" s="110"/>
    </row>
    <row r="7" spans="1:9" x14ac:dyDescent="0.25">
      <c r="A7" s="123" t="s">
        <v>44</v>
      </c>
      <c r="B7" s="52">
        <v>418900</v>
      </c>
      <c r="C7" s="52">
        <v>417100</v>
      </c>
      <c r="D7" s="52">
        <v>413100</v>
      </c>
      <c r="E7" s="204">
        <f t="shared" si="0"/>
        <v>1800</v>
      </c>
      <c r="F7" s="198">
        <f t="shared" si="1"/>
        <v>4.315511867657636E-3</v>
      </c>
      <c r="G7" s="52">
        <f t="shared" si="2"/>
        <v>5800</v>
      </c>
      <c r="H7" s="198">
        <f t="shared" si="3"/>
        <v>1.4040183974824498E-2</v>
      </c>
      <c r="I7" s="110"/>
    </row>
    <row r="8" spans="1:9" x14ac:dyDescent="0.25">
      <c r="A8" s="123" t="s">
        <v>45</v>
      </c>
      <c r="B8" s="52">
        <v>95400</v>
      </c>
      <c r="C8" s="52">
        <v>95400</v>
      </c>
      <c r="D8" s="52">
        <v>94000</v>
      </c>
      <c r="E8" s="205">
        <f t="shared" si="0"/>
        <v>0</v>
      </c>
      <c r="F8" s="198">
        <f>(B8-C8)/C8</f>
        <v>0</v>
      </c>
      <c r="G8" s="52">
        <f t="shared" si="2"/>
        <v>1400</v>
      </c>
      <c r="H8" s="198">
        <f t="shared" si="3"/>
        <v>1.4893617021276596E-2</v>
      </c>
      <c r="I8" s="110"/>
    </row>
    <row r="9" spans="1:9" x14ac:dyDescent="0.25">
      <c r="A9" s="123" t="s">
        <v>46</v>
      </c>
      <c r="B9" s="52">
        <v>460400</v>
      </c>
      <c r="C9" s="52">
        <v>458600</v>
      </c>
      <c r="D9" s="52">
        <v>448200</v>
      </c>
      <c r="E9" s="204">
        <f t="shared" si="0"/>
        <v>1800</v>
      </c>
      <c r="F9" s="198">
        <f t="shared" si="1"/>
        <v>3.9249890972525075E-3</v>
      </c>
      <c r="G9" s="52">
        <f t="shared" si="2"/>
        <v>12200</v>
      </c>
      <c r="H9" s="198">
        <f t="shared" si="3"/>
        <v>2.7219991075412762E-2</v>
      </c>
      <c r="I9" s="110"/>
    </row>
    <row r="10" spans="1:9" x14ac:dyDescent="0.25">
      <c r="A10" s="123" t="s">
        <v>47</v>
      </c>
      <c r="B10" s="52">
        <v>86700</v>
      </c>
      <c r="C10" s="52">
        <v>86100</v>
      </c>
      <c r="D10" s="52">
        <v>84900</v>
      </c>
      <c r="E10" s="205">
        <f t="shared" si="0"/>
        <v>600</v>
      </c>
      <c r="F10" s="198">
        <f t="shared" si="1"/>
        <v>6.9686411149825784E-3</v>
      </c>
      <c r="G10" s="52">
        <f t="shared" si="2"/>
        <v>1800</v>
      </c>
      <c r="H10" s="198">
        <f t="shared" si="3"/>
        <v>2.1201413427561839E-2</v>
      </c>
      <c r="I10" s="110"/>
    </row>
    <row r="11" spans="1:9" x14ac:dyDescent="0.25">
      <c r="A11" s="123" t="s">
        <v>48</v>
      </c>
      <c r="B11" s="52">
        <v>190600</v>
      </c>
      <c r="C11" s="52">
        <v>189700</v>
      </c>
      <c r="D11" s="52">
        <v>182000</v>
      </c>
      <c r="E11" s="205">
        <f t="shared" si="0"/>
        <v>900</v>
      </c>
      <c r="F11" s="198">
        <f t="shared" si="1"/>
        <v>4.7443331576172906E-3</v>
      </c>
      <c r="G11" s="52">
        <f t="shared" si="2"/>
        <v>8600</v>
      </c>
      <c r="H11" s="198">
        <f t="shared" si="3"/>
        <v>4.7252747252747251E-2</v>
      </c>
      <c r="I11" s="110"/>
    </row>
    <row r="12" spans="1:9" x14ac:dyDescent="0.25">
      <c r="A12" s="123" t="s">
        <v>49</v>
      </c>
      <c r="B12" s="52">
        <v>170900</v>
      </c>
      <c r="C12" s="52">
        <v>170300</v>
      </c>
      <c r="D12" s="52">
        <v>167100</v>
      </c>
      <c r="E12" s="205">
        <f t="shared" si="0"/>
        <v>600</v>
      </c>
      <c r="F12" s="198">
        <f t="shared" si="1"/>
        <v>3.5231943628890195E-3</v>
      </c>
      <c r="G12" s="52">
        <f t="shared" si="2"/>
        <v>3800</v>
      </c>
      <c r="H12" s="198">
        <f t="shared" si="3"/>
        <v>2.2740873728306403E-2</v>
      </c>
      <c r="I12" s="110"/>
    </row>
    <row r="13" spans="1:9" x14ac:dyDescent="0.25">
      <c r="A13" s="123" t="s">
        <v>50</v>
      </c>
      <c r="B13" s="52">
        <v>39300</v>
      </c>
      <c r="C13" s="52">
        <v>39300</v>
      </c>
      <c r="D13" s="52">
        <v>39000</v>
      </c>
      <c r="E13" s="205">
        <f t="shared" si="0"/>
        <v>0</v>
      </c>
      <c r="F13" s="198">
        <f t="shared" si="1"/>
        <v>0</v>
      </c>
      <c r="G13" s="52">
        <f t="shared" si="2"/>
        <v>300</v>
      </c>
      <c r="H13" s="198">
        <f t="shared" si="3"/>
        <v>7.6923076923076927E-3</v>
      </c>
      <c r="I13" s="110"/>
    </row>
    <row r="14" spans="1:9" x14ac:dyDescent="0.25">
      <c r="A14" s="123"/>
      <c r="B14" s="110"/>
      <c r="C14" s="110"/>
      <c r="D14" s="110"/>
      <c r="E14" s="110"/>
      <c r="F14" s="110"/>
      <c r="G14" s="110"/>
      <c r="H14" s="110"/>
      <c r="I14" s="110"/>
    </row>
    <row r="15" spans="1:9" x14ac:dyDescent="0.25">
      <c r="A15" s="20" t="s">
        <v>262</v>
      </c>
      <c r="B15" s="123"/>
      <c r="C15" s="123"/>
      <c r="D15" s="123"/>
      <c r="E15" s="123"/>
      <c r="G15" s="123"/>
    </row>
    <row r="17" spans="1:1" x14ac:dyDescent="0.25">
      <c r="A17" s="127" t="s">
        <v>64</v>
      </c>
    </row>
  </sheetData>
  <mergeCells count="1">
    <mergeCell ref="E1:H1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N52"/>
  <sheetViews>
    <sheetView showGridLines="0" topLeftCell="A4" zoomScaleNormal="100" workbookViewId="0">
      <selection activeCell="D22" sqref="D22"/>
    </sheetView>
  </sheetViews>
  <sheetFormatPr defaultColWidth="9.140625" defaultRowHeight="12.75" x14ac:dyDescent="0.2"/>
  <cols>
    <col min="1" max="1" width="70" style="1" bestFit="1" customWidth="1"/>
    <col min="2" max="2" width="9.140625" style="14"/>
    <col min="3" max="3" width="9.140625" style="1"/>
    <col min="4" max="4" width="10.28515625" style="1" bestFit="1" customWidth="1"/>
    <col min="5" max="6" width="8.7109375" style="1" customWidth="1"/>
    <col min="7" max="8" width="9" style="1" customWidth="1"/>
    <col min="9" max="11" width="9.140625" style="1"/>
    <col min="12" max="12" width="12.85546875" style="1" bestFit="1" customWidth="1"/>
    <col min="13" max="13" width="13.28515625" style="1" bestFit="1" customWidth="1"/>
    <col min="14" max="14" width="12.85546875" style="1" bestFit="1" customWidth="1"/>
    <col min="15" max="16384" width="9.140625" style="1"/>
  </cols>
  <sheetData>
    <row r="1" spans="1:14" x14ac:dyDescent="0.2">
      <c r="A1" s="269" t="s">
        <v>21</v>
      </c>
      <c r="B1" s="269"/>
      <c r="C1" s="269"/>
      <c r="D1" s="269"/>
      <c r="E1" s="269"/>
      <c r="F1" s="269"/>
      <c r="G1" s="269"/>
      <c r="H1" s="143"/>
    </row>
    <row r="2" spans="1:14" x14ac:dyDescent="0.2">
      <c r="A2" s="270" t="s">
        <v>22</v>
      </c>
      <c r="B2" s="270"/>
      <c r="C2" s="270"/>
      <c r="D2" s="270"/>
      <c r="E2" s="270"/>
      <c r="F2" s="270"/>
      <c r="G2" s="270"/>
      <c r="H2" s="144"/>
    </row>
    <row r="3" spans="1:14" x14ac:dyDescent="0.2">
      <c r="A3" s="2"/>
      <c r="B3" s="3"/>
      <c r="C3" s="2"/>
      <c r="D3" s="2"/>
      <c r="E3" s="2"/>
      <c r="F3" s="2"/>
      <c r="G3" s="2"/>
      <c r="H3" s="2"/>
    </row>
    <row r="4" spans="1:14" x14ac:dyDescent="0.2">
      <c r="A4" s="271" t="s">
        <v>316</v>
      </c>
      <c r="B4" s="271"/>
      <c r="C4" s="271"/>
      <c r="D4" s="271"/>
      <c r="E4" s="271"/>
      <c r="F4" s="271"/>
      <c r="G4" s="271"/>
      <c r="H4" s="145"/>
    </row>
    <row r="5" spans="1:14" x14ac:dyDescent="0.2">
      <c r="A5" s="4"/>
      <c r="B5" s="5"/>
      <c r="C5" s="4"/>
      <c r="D5" s="4"/>
      <c r="E5" s="4"/>
      <c r="F5" s="4"/>
      <c r="G5" s="4"/>
      <c r="H5" s="4"/>
    </row>
    <row r="6" spans="1:14" x14ac:dyDescent="0.2">
      <c r="A6" s="4"/>
      <c r="B6" s="5"/>
      <c r="C6" s="4"/>
      <c r="D6" s="4"/>
      <c r="E6" s="272" t="s">
        <v>23</v>
      </c>
      <c r="F6" s="272"/>
      <c r="G6" s="272"/>
      <c r="H6" s="272"/>
    </row>
    <row r="7" spans="1:14" x14ac:dyDescent="0.2">
      <c r="A7" s="4"/>
      <c r="B7" s="6" t="s">
        <v>24</v>
      </c>
      <c r="C7" s="7" t="s">
        <v>25</v>
      </c>
      <c r="D7" s="7" t="s">
        <v>0</v>
      </c>
      <c r="E7" s="7" t="s">
        <v>26</v>
      </c>
      <c r="F7" s="146" t="s">
        <v>41</v>
      </c>
      <c r="G7" s="7" t="s">
        <v>0</v>
      </c>
      <c r="H7" s="146" t="s">
        <v>41</v>
      </c>
    </row>
    <row r="8" spans="1:14" x14ac:dyDescent="0.2">
      <c r="A8" s="4"/>
      <c r="B8" s="6" t="s">
        <v>1</v>
      </c>
      <c r="C8" s="7" t="s">
        <v>1</v>
      </c>
      <c r="D8" s="7" t="s">
        <v>27</v>
      </c>
      <c r="E8" s="7" t="s">
        <v>1</v>
      </c>
      <c r="F8" s="146" t="s">
        <v>42</v>
      </c>
      <c r="G8" s="7" t="s">
        <v>27</v>
      </c>
      <c r="H8" s="146" t="s">
        <v>42</v>
      </c>
    </row>
    <row r="10" spans="1:14" x14ac:dyDescent="0.2">
      <c r="A10" s="8"/>
      <c r="B10" s="9"/>
      <c r="C10" s="8"/>
      <c r="D10" s="8"/>
      <c r="E10" s="9" t="s">
        <v>28</v>
      </c>
      <c r="F10" s="9"/>
      <c r="G10" s="8"/>
      <c r="H10" s="8"/>
    </row>
    <row r="11" spans="1:14" ht="15" x14ac:dyDescent="0.25">
      <c r="A11" s="10" t="s">
        <v>29</v>
      </c>
      <c r="B11" s="178">
        <v>2300.6</v>
      </c>
      <c r="C11" s="178">
        <v>2292</v>
      </c>
      <c r="D11" s="222">
        <v>2237.4</v>
      </c>
      <c r="E11" s="223">
        <f>B11-C11</f>
        <v>8.5999999999999091</v>
      </c>
      <c r="F11" s="188">
        <f>(B11-C11)/C11</f>
        <v>3.7521815008725607E-3</v>
      </c>
      <c r="G11" s="223">
        <f>B11-D11</f>
        <v>63.199999999999818</v>
      </c>
      <c r="H11" s="148">
        <f>(B11-D11)/D11</f>
        <v>2.8247072494860023E-2</v>
      </c>
      <c r="K11" s="11"/>
      <c r="L11" s="12"/>
      <c r="M11" s="13"/>
    </row>
    <row r="12" spans="1:14" ht="15" x14ac:dyDescent="0.25">
      <c r="A12" s="10" t="s">
        <v>275</v>
      </c>
      <c r="B12" s="178">
        <v>1928.4</v>
      </c>
      <c r="C12" s="178">
        <v>1918.5</v>
      </c>
      <c r="D12" s="222">
        <v>1870.8</v>
      </c>
      <c r="E12" s="223">
        <f t="shared" ref="E12:E44" si="0">B12-C12</f>
        <v>9.9000000000000909</v>
      </c>
      <c r="F12" s="188">
        <f t="shared" ref="F12:F44" si="1">(B12-C12)/C12</f>
        <v>5.1602814698984058E-3</v>
      </c>
      <c r="G12" s="223">
        <f t="shared" ref="G12:G44" si="2">B12-D12</f>
        <v>57.600000000000136</v>
      </c>
      <c r="H12" s="148">
        <f t="shared" ref="H12:H44" si="3">(B12-D12)/D12</f>
        <v>3.078896728672233E-2</v>
      </c>
      <c r="K12" s="11"/>
      <c r="L12" s="12"/>
      <c r="M12" s="13"/>
    </row>
    <row r="13" spans="1:14" ht="15" x14ac:dyDescent="0.25">
      <c r="A13" s="10" t="s">
        <v>276</v>
      </c>
      <c r="B13" s="178">
        <v>375.9</v>
      </c>
      <c r="C13" s="178">
        <v>376.3</v>
      </c>
      <c r="D13" s="222">
        <v>373.2</v>
      </c>
      <c r="E13" s="223">
        <f t="shared" si="0"/>
        <v>-0.40000000000003411</v>
      </c>
      <c r="F13" s="188">
        <f t="shared" si="1"/>
        <v>-1.0629816635663941E-3</v>
      </c>
      <c r="G13" s="223">
        <f t="shared" si="2"/>
        <v>2.6999999999999886</v>
      </c>
      <c r="H13" s="148">
        <f t="shared" si="3"/>
        <v>7.2347266881028632E-3</v>
      </c>
      <c r="K13" s="11"/>
      <c r="L13" s="217"/>
      <c r="M13" s="218"/>
      <c r="N13" s="219"/>
    </row>
    <row r="14" spans="1:14" ht="15" x14ac:dyDescent="0.25">
      <c r="A14" s="10" t="s">
        <v>277</v>
      </c>
      <c r="B14" s="178">
        <v>114.7</v>
      </c>
      <c r="C14" s="178">
        <v>114.3</v>
      </c>
      <c r="D14" s="222">
        <v>112.4</v>
      </c>
      <c r="E14" s="223">
        <f t="shared" si="0"/>
        <v>0.40000000000000568</v>
      </c>
      <c r="F14" s="188">
        <f t="shared" si="1"/>
        <v>3.4995625546807149E-3</v>
      </c>
      <c r="G14" s="223">
        <f t="shared" si="2"/>
        <v>2.2999999999999972</v>
      </c>
      <c r="H14" s="148">
        <f t="shared" si="3"/>
        <v>2.0462633451957268E-2</v>
      </c>
      <c r="J14" s="14"/>
      <c r="K14" s="11"/>
      <c r="L14" s="217"/>
      <c r="M14" s="218"/>
      <c r="N14" s="219"/>
    </row>
    <row r="15" spans="1:14" ht="15" x14ac:dyDescent="0.25">
      <c r="A15" s="10" t="s">
        <v>278</v>
      </c>
      <c r="B15" s="178">
        <v>4.5</v>
      </c>
      <c r="C15" s="178">
        <v>4.5</v>
      </c>
      <c r="D15" s="222">
        <v>4.4000000000000004</v>
      </c>
      <c r="E15" s="224">
        <f t="shared" si="0"/>
        <v>0</v>
      </c>
      <c r="F15" s="233">
        <f t="shared" si="1"/>
        <v>0</v>
      </c>
      <c r="G15" s="223">
        <f t="shared" si="2"/>
        <v>9.9999999999999645E-2</v>
      </c>
      <c r="H15" s="148">
        <f t="shared" si="3"/>
        <v>2.2727272727272645E-2</v>
      </c>
      <c r="J15" s="14"/>
      <c r="K15" s="11"/>
      <c r="L15" s="217"/>
      <c r="M15" s="218"/>
      <c r="N15" s="219"/>
    </row>
    <row r="16" spans="1:14" ht="15" x14ac:dyDescent="0.25">
      <c r="A16" s="10" t="s">
        <v>279</v>
      </c>
      <c r="B16" s="178">
        <v>110.2</v>
      </c>
      <c r="C16" s="178">
        <v>109.8</v>
      </c>
      <c r="D16" s="222">
        <v>108</v>
      </c>
      <c r="E16" s="223">
        <f t="shared" si="0"/>
        <v>0.40000000000000568</v>
      </c>
      <c r="F16" s="188">
        <f t="shared" si="1"/>
        <v>3.6429872495446786E-3</v>
      </c>
      <c r="G16" s="223">
        <f t="shared" si="2"/>
        <v>2.2000000000000028</v>
      </c>
      <c r="H16" s="148">
        <f t="shared" si="3"/>
        <v>2.0370370370370396E-2</v>
      </c>
      <c r="J16" s="14"/>
      <c r="K16" s="11"/>
      <c r="L16" s="217"/>
      <c r="M16" s="218"/>
      <c r="N16" s="219"/>
    </row>
    <row r="17" spans="1:14" ht="15" x14ac:dyDescent="0.25">
      <c r="A17" s="10" t="s">
        <v>280</v>
      </c>
      <c r="B17" s="178">
        <v>261.2</v>
      </c>
      <c r="C17" s="178">
        <v>262</v>
      </c>
      <c r="D17" s="222">
        <v>260.8</v>
      </c>
      <c r="E17" s="223">
        <f t="shared" si="0"/>
        <v>-0.80000000000001137</v>
      </c>
      <c r="F17" s="188">
        <f t="shared" si="1"/>
        <v>-3.0534351145038601E-3</v>
      </c>
      <c r="G17" s="223">
        <f t="shared" si="2"/>
        <v>0.39999999999997726</v>
      </c>
      <c r="H17" s="148">
        <f t="shared" si="3"/>
        <v>1.5337423312882562E-3</v>
      </c>
      <c r="J17" s="14"/>
      <c r="K17" s="11"/>
      <c r="L17" s="217"/>
      <c r="M17" s="218"/>
      <c r="N17" s="219"/>
    </row>
    <row r="18" spans="1:14" ht="15" x14ac:dyDescent="0.25">
      <c r="A18" s="10" t="s">
        <v>281</v>
      </c>
      <c r="B18" s="178">
        <v>156.6</v>
      </c>
      <c r="C18" s="178">
        <v>156.6</v>
      </c>
      <c r="D18" s="222">
        <v>155.69999999999999</v>
      </c>
      <c r="E18" s="224">
        <f t="shared" si="0"/>
        <v>0</v>
      </c>
      <c r="F18" s="188">
        <f t="shared" si="1"/>
        <v>0</v>
      </c>
      <c r="G18" s="223">
        <f t="shared" si="2"/>
        <v>0.90000000000000568</v>
      </c>
      <c r="H18" s="148">
        <f t="shared" si="3"/>
        <v>5.7803468208092856E-3</v>
      </c>
      <c r="K18" s="11"/>
      <c r="L18" s="217"/>
      <c r="M18" s="218"/>
      <c r="N18" s="219"/>
    </row>
    <row r="19" spans="1:14" ht="15" x14ac:dyDescent="0.25">
      <c r="A19" s="15" t="s">
        <v>282</v>
      </c>
      <c r="B19" s="178">
        <v>104.6</v>
      </c>
      <c r="C19" s="178">
        <v>105.4</v>
      </c>
      <c r="D19" s="222">
        <v>105.1</v>
      </c>
      <c r="E19" s="223">
        <f t="shared" si="0"/>
        <v>-0.80000000000001137</v>
      </c>
      <c r="F19" s="233">
        <f t="shared" si="1"/>
        <v>-7.5901328273245859E-3</v>
      </c>
      <c r="G19" s="223">
        <f t="shared" si="2"/>
        <v>-0.5</v>
      </c>
      <c r="H19" s="148">
        <f t="shared" si="3"/>
        <v>-4.7573739295908657E-3</v>
      </c>
      <c r="K19" s="11"/>
      <c r="L19" s="217"/>
      <c r="M19" s="218"/>
      <c r="N19" s="219"/>
    </row>
    <row r="20" spans="1:14" ht="15" x14ac:dyDescent="0.25">
      <c r="A20" s="10" t="s">
        <v>283</v>
      </c>
      <c r="B20" s="178">
        <v>1924.7</v>
      </c>
      <c r="C20" s="178">
        <v>1915.7</v>
      </c>
      <c r="D20" s="222">
        <v>1864.2</v>
      </c>
      <c r="E20" s="223">
        <f t="shared" si="0"/>
        <v>9</v>
      </c>
      <c r="F20" s="188">
        <f t="shared" si="1"/>
        <v>4.6980216108994102E-3</v>
      </c>
      <c r="G20" s="223">
        <f t="shared" si="2"/>
        <v>60.5</v>
      </c>
      <c r="H20" s="148">
        <f t="shared" si="3"/>
        <v>3.2453599399206091E-2</v>
      </c>
      <c r="J20" s="14"/>
      <c r="K20" s="11"/>
      <c r="L20" s="217"/>
      <c r="M20" s="218"/>
      <c r="N20" s="219"/>
    </row>
    <row r="21" spans="1:14" ht="15" x14ac:dyDescent="0.25">
      <c r="A21" s="10" t="s">
        <v>284</v>
      </c>
      <c r="B21" s="178">
        <v>1552.5</v>
      </c>
      <c r="C21" s="178">
        <v>1542.2</v>
      </c>
      <c r="D21" s="222">
        <v>1497.6</v>
      </c>
      <c r="E21" s="223">
        <f t="shared" si="0"/>
        <v>10.299999999999955</v>
      </c>
      <c r="F21" s="188">
        <f t="shared" si="1"/>
        <v>6.6787705874724124E-3</v>
      </c>
      <c r="G21" s="223">
        <f t="shared" si="2"/>
        <v>54.900000000000091</v>
      </c>
      <c r="H21" s="148">
        <f t="shared" si="3"/>
        <v>3.665865384615391E-2</v>
      </c>
      <c r="J21" s="14"/>
      <c r="K21" s="11"/>
      <c r="L21" s="217"/>
      <c r="M21" s="218"/>
      <c r="N21" s="219"/>
    </row>
    <row r="22" spans="1:14" ht="15" x14ac:dyDescent="0.25">
      <c r="A22" s="15" t="s">
        <v>15</v>
      </c>
      <c r="B22" s="178">
        <v>440.3</v>
      </c>
      <c r="C22" s="178">
        <v>439.4</v>
      </c>
      <c r="D22" s="222">
        <v>433</v>
      </c>
      <c r="E22" s="223">
        <f t="shared" si="0"/>
        <v>0.90000000000003411</v>
      </c>
      <c r="F22" s="188">
        <f t="shared" si="1"/>
        <v>2.0482476103778654E-3</v>
      </c>
      <c r="G22" s="223">
        <f t="shared" si="2"/>
        <v>7.3000000000000114</v>
      </c>
      <c r="H22" s="148">
        <f t="shared" si="3"/>
        <v>1.6859122401847601E-2</v>
      </c>
      <c r="J22" s="14"/>
      <c r="K22" s="11"/>
      <c r="L22" s="217"/>
      <c r="M22" s="218"/>
      <c r="N22" s="219"/>
    </row>
    <row r="23" spans="1:14" ht="15" x14ac:dyDescent="0.25">
      <c r="A23" s="10" t="s">
        <v>285</v>
      </c>
      <c r="B23" s="178">
        <v>79.400000000000006</v>
      </c>
      <c r="C23" s="178">
        <v>79.599999999999994</v>
      </c>
      <c r="D23" s="222">
        <v>79.7</v>
      </c>
      <c r="E23" s="223">
        <f t="shared" si="0"/>
        <v>-0.19999999999998863</v>
      </c>
      <c r="F23" s="188">
        <f t="shared" si="1"/>
        <v>-2.5125628140702091E-3</v>
      </c>
      <c r="G23" s="223">
        <f t="shared" si="2"/>
        <v>-0.29999999999999716</v>
      </c>
      <c r="H23" s="148">
        <f t="shared" si="3"/>
        <v>-3.7641154328732392E-3</v>
      </c>
      <c r="J23" s="14"/>
      <c r="K23" s="11"/>
      <c r="L23" s="217"/>
      <c r="M23" s="218"/>
      <c r="N23" s="209"/>
    </row>
    <row r="24" spans="1:14" ht="15" x14ac:dyDescent="0.25">
      <c r="A24" s="10" t="s">
        <v>286</v>
      </c>
      <c r="B24" s="178">
        <v>260.7</v>
      </c>
      <c r="C24" s="178">
        <v>260.10000000000002</v>
      </c>
      <c r="D24" s="222">
        <v>259.3</v>
      </c>
      <c r="E24" s="223">
        <f t="shared" si="0"/>
        <v>0.59999999999996589</v>
      </c>
      <c r="F24" s="188">
        <f t="shared" si="1"/>
        <v>2.3068050749710336E-3</v>
      </c>
      <c r="G24" s="223">
        <f t="shared" si="2"/>
        <v>1.3999999999999773</v>
      </c>
      <c r="H24" s="148">
        <f t="shared" si="3"/>
        <v>5.3991515618973286E-3</v>
      </c>
      <c r="J24" s="14"/>
      <c r="K24" s="11"/>
      <c r="L24" s="217"/>
      <c r="M24" s="218"/>
      <c r="N24" s="219"/>
    </row>
    <row r="25" spans="1:14" ht="15" x14ac:dyDescent="0.25">
      <c r="A25" s="15" t="s">
        <v>287</v>
      </c>
      <c r="B25" s="178">
        <v>100.2</v>
      </c>
      <c r="C25" s="178">
        <v>99.7</v>
      </c>
      <c r="D25" s="222">
        <v>94</v>
      </c>
      <c r="E25" s="223">
        <f t="shared" si="0"/>
        <v>0.5</v>
      </c>
      <c r="F25" s="188">
        <f t="shared" si="1"/>
        <v>5.0150451354062184E-3</v>
      </c>
      <c r="G25" s="223">
        <f t="shared" si="2"/>
        <v>6.2000000000000028</v>
      </c>
      <c r="H25" s="148">
        <f t="shared" si="3"/>
        <v>6.5957446808510664E-2</v>
      </c>
      <c r="J25" s="14"/>
      <c r="K25" s="11"/>
      <c r="L25" s="217"/>
      <c r="M25" s="218"/>
      <c r="N25" s="219"/>
    </row>
    <row r="26" spans="1:14" ht="15" x14ac:dyDescent="0.25">
      <c r="A26" s="10" t="s">
        <v>288</v>
      </c>
      <c r="B26" s="178">
        <v>32.700000000000003</v>
      </c>
      <c r="C26" s="178">
        <v>32.299999999999997</v>
      </c>
      <c r="D26" s="222">
        <v>30</v>
      </c>
      <c r="E26" s="223">
        <f t="shared" si="0"/>
        <v>0.40000000000000568</v>
      </c>
      <c r="F26" s="188">
        <f t="shared" si="1"/>
        <v>1.2383900928792747E-2</v>
      </c>
      <c r="G26" s="223">
        <f t="shared" si="2"/>
        <v>2.7000000000000028</v>
      </c>
      <c r="H26" s="148">
        <f t="shared" si="3"/>
        <v>9.0000000000000094E-2</v>
      </c>
      <c r="J26" s="14"/>
      <c r="K26" s="11"/>
      <c r="L26" s="217"/>
      <c r="M26" s="218"/>
      <c r="N26" s="219"/>
    </row>
    <row r="27" spans="1:14" ht="15" x14ac:dyDescent="0.25">
      <c r="A27" s="10" t="s">
        <v>289</v>
      </c>
      <c r="B27" s="178">
        <v>122.2</v>
      </c>
      <c r="C27" s="178">
        <v>120.7</v>
      </c>
      <c r="D27" s="222">
        <v>117.3</v>
      </c>
      <c r="E27" s="223">
        <f t="shared" si="0"/>
        <v>1.5</v>
      </c>
      <c r="F27" s="188">
        <f t="shared" si="1"/>
        <v>1.2427506213753107E-2</v>
      </c>
      <c r="G27" s="223">
        <f t="shared" si="2"/>
        <v>4.9000000000000057</v>
      </c>
      <c r="H27" s="148">
        <f t="shared" si="3"/>
        <v>4.1773231031543102E-2</v>
      </c>
      <c r="J27" s="14"/>
      <c r="K27" s="11"/>
      <c r="L27" s="217"/>
      <c r="M27" s="218"/>
      <c r="N27" s="219"/>
    </row>
    <row r="28" spans="1:14" ht="15" x14ac:dyDescent="0.25">
      <c r="A28" s="10" t="s">
        <v>270</v>
      </c>
      <c r="B28" s="178">
        <v>86.7</v>
      </c>
      <c r="C28" s="178">
        <v>86.3</v>
      </c>
      <c r="D28" s="222">
        <v>84.3</v>
      </c>
      <c r="E28" s="223">
        <f>B28-C28</f>
        <v>0.40000000000000568</v>
      </c>
      <c r="F28" s="188">
        <f t="shared" si="1"/>
        <v>4.634994206257308E-3</v>
      </c>
      <c r="G28" s="223">
        <f t="shared" si="2"/>
        <v>2.4000000000000057</v>
      </c>
      <c r="H28" s="148">
        <f t="shared" si="3"/>
        <v>2.8469750889679783E-2</v>
      </c>
      <c r="J28" s="14"/>
      <c r="K28" s="11"/>
      <c r="L28" s="217"/>
      <c r="M28" s="218"/>
      <c r="N28" s="219"/>
    </row>
    <row r="29" spans="1:14" ht="15" x14ac:dyDescent="0.25">
      <c r="A29" s="10" t="s">
        <v>290</v>
      </c>
      <c r="B29" s="178">
        <v>35.5</v>
      </c>
      <c r="C29" s="178">
        <v>34.4</v>
      </c>
      <c r="D29" s="222">
        <v>33</v>
      </c>
      <c r="E29" s="223">
        <f t="shared" si="0"/>
        <v>1.1000000000000014</v>
      </c>
      <c r="F29" s="188">
        <f t="shared" si="1"/>
        <v>3.1976744186046555E-2</v>
      </c>
      <c r="G29" s="223">
        <f t="shared" si="2"/>
        <v>2.5</v>
      </c>
      <c r="H29" s="148">
        <f t="shared" si="3"/>
        <v>7.575757575757576E-2</v>
      </c>
      <c r="J29" s="14"/>
      <c r="K29" s="11"/>
      <c r="L29" s="217"/>
      <c r="M29" s="218"/>
      <c r="N29" s="219"/>
    </row>
    <row r="30" spans="1:14" ht="15" x14ac:dyDescent="0.25">
      <c r="A30" s="10" t="s">
        <v>291</v>
      </c>
      <c r="B30" s="178">
        <v>315.5</v>
      </c>
      <c r="C30" s="178">
        <v>314.10000000000002</v>
      </c>
      <c r="D30" s="222">
        <v>309.10000000000002</v>
      </c>
      <c r="E30" s="223">
        <f t="shared" si="0"/>
        <v>1.3999999999999773</v>
      </c>
      <c r="F30" s="188">
        <f t="shared" si="1"/>
        <v>4.4571792422794564E-3</v>
      </c>
      <c r="G30" s="223">
        <f t="shared" si="2"/>
        <v>6.3999999999999773</v>
      </c>
      <c r="H30" s="148">
        <f t="shared" si="3"/>
        <v>2.0705273374312445E-2</v>
      </c>
      <c r="J30" s="14"/>
      <c r="K30" s="11"/>
      <c r="L30" s="217"/>
      <c r="M30" s="218"/>
      <c r="N30" s="219"/>
    </row>
    <row r="31" spans="1:14" ht="15" x14ac:dyDescent="0.25">
      <c r="A31" s="10" t="s">
        <v>292</v>
      </c>
      <c r="B31" s="178">
        <v>120.1</v>
      </c>
      <c r="C31" s="178">
        <v>120.7</v>
      </c>
      <c r="D31" s="222">
        <v>117</v>
      </c>
      <c r="E31" s="223">
        <f t="shared" si="0"/>
        <v>-0.60000000000000853</v>
      </c>
      <c r="F31" s="188">
        <f t="shared" si="1"/>
        <v>-4.9710024855013132E-3</v>
      </c>
      <c r="G31" s="223">
        <f t="shared" si="2"/>
        <v>3.0999999999999943</v>
      </c>
      <c r="H31" s="148">
        <f t="shared" si="3"/>
        <v>2.6495726495726447E-2</v>
      </c>
      <c r="J31" s="14"/>
      <c r="K31" s="11"/>
      <c r="L31" s="217"/>
      <c r="M31" s="218"/>
      <c r="N31" s="219"/>
    </row>
    <row r="32" spans="1:14" ht="15" x14ac:dyDescent="0.25">
      <c r="A32" s="10" t="s">
        <v>293</v>
      </c>
      <c r="B32" s="178">
        <v>25.7</v>
      </c>
      <c r="C32" s="178">
        <v>25.5</v>
      </c>
      <c r="D32" s="222">
        <v>25</v>
      </c>
      <c r="E32" s="223">
        <f t="shared" si="0"/>
        <v>0.19999999999999929</v>
      </c>
      <c r="F32" s="188">
        <f t="shared" si="1"/>
        <v>7.8431372549019329E-3</v>
      </c>
      <c r="G32" s="223">
        <f t="shared" si="2"/>
        <v>0.69999999999999929</v>
      </c>
      <c r="H32" s="148">
        <f t="shared" si="3"/>
        <v>2.7999999999999973E-2</v>
      </c>
      <c r="J32" s="14"/>
      <c r="K32" s="11"/>
      <c r="L32" s="217"/>
      <c r="M32" s="218"/>
      <c r="N32" s="219"/>
    </row>
    <row r="33" spans="1:14" ht="15" x14ac:dyDescent="0.25">
      <c r="A33" s="10" t="s">
        <v>294</v>
      </c>
      <c r="B33" s="178">
        <v>169.7</v>
      </c>
      <c r="C33" s="178">
        <v>167.9</v>
      </c>
      <c r="D33" s="222">
        <v>167.1</v>
      </c>
      <c r="E33" s="223">
        <f t="shared" si="0"/>
        <v>1.7999999999999829</v>
      </c>
      <c r="F33" s="188">
        <f t="shared" si="1"/>
        <v>1.0720667063728307E-2</v>
      </c>
      <c r="G33" s="223">
        <f t="shared" si="2"/>
        <v>2.5999999999999943</v>
      </c>
      <c r="H33" s="148">
        <f t="shared" si="3"/>
        <v>1.55595451825254E-2</v>
      </c>
      <c r="J33" s="14"/>
      <c r="K33" s="11"/>
      <c r="L33" s="217"/>
      <c r="M33" s="218"/>
      <c r="N33" s="219"/>
    </row>
    <row r="34" spans="1:14" ht="15" x14ac:dyDescent="0.25">
      <c r="A34" s="10" t="s">
        <v>295</v>
      </c>
      <c r="B34" s="178">
        <v>278.60000000000002</v>
      </c>
      <c r="C34" s="178">
        <v>276.3</v>
      </c>
      <c r="D34" s="222">
        <v>263.7</v>
      </c>
      <c r="E34" s="223">
        <f t="shared" si="0"/>
        <v>2.3000000000000114</v>
      </c>
      <c r="F34" s="188">
        <f t="shared" si="1"/>
        <v>8.3242851972494068E-3</v>
      </c>
      <c r="G34" s="223">
        <f t="shared" si="2"/>
        <v>14.900000000000034</v>
      </c>
      <c r="H34" s="148">
        <f t="shared" si="3"/>
        <v>5.6503602578688035E-2</v>
      </c>
      <c r="J34" s="14"/>
      <c r="K34" s="11"/>
      <c r="L34" s="217"/>
      <c r="M34" s="218"/>
      <c r="N34" s="219"/>
    </row>
    <row r="35" spans="1:14" ht="15" x14ac:dyDescent="0.25">
      <c r="A35" s="15" t="s">
        <v>271</v>
      </c>
      <c r="B35" s="178">
        <v>47.2</v>
      </c>
      <c r="C35" s="178">
        <v>46.9</v>
      </c>
      <c r="D35" s="222">
        <v>44.7</v>
      </c>
      <c r="E35" s="223">
        <f t="shared" si="0"/>
        <v>0.30000000000000426</v>
      </c>
      <c r="F35" s="188">
        <f t="shared" si="1"/>
        <v>6.3965884861408159E-3</v>
      </c>
      <c r="G35" s="223">
        <f t="shared" si="2"/>
        <v>2.5</v>
      </c>
      <c r="H35" s="148">
        <f t="shared" si="3"/>
        <v>5.5928411633109618E-2</v>
      </c>
      <c r="J35" s="14"/>
      <c r="K35" s="11"/>
      <c r="L35" s="217"/>
      <c r="M35" s="218"/>
      <c r="N35" s="219"/>
    </row>
    <row r="36" spans="1:14" ht="15" x14ac:dyDescent="0.25">
      <c r="A36" s="15" t="s">
        <v>272</v>
      </c>
      <c r="B36" s="178">
        <v>231.4</v>
      </c>
      <c r="C36" s="178">
        <v>229.4</v>
      </c>
      <c r="D36" s="222">
        <v>219</v>
      </c>
      <c r="E36" s="223">
        <f t="shared" si="0"/>
        <v>2</v>
      </c>
      <c r="F36" s="188">
        <f t="shared" si="1"/>
        <v>8.7183958151700082E-3</v>
      </c>
      <c r="G36" s="223">
        <f t="shared" si="2"/>
        <v>12.400000000000006</v>
      </c>
      <c r="H36" s="148">
        <f t="shared" si="3"/>
        <v>5.6621004566210074E-2</v>
      </c>
      <c r="J36" s="14"/>
      <c r="K36" s="11"/>
      <c r="L36" s="217"/>
      <c r="M36" s="218"/>
      <c r="N36" s="219"/>
    </row>
    <row r="37" spans="1:14" ht="15" x14ac:dyDescent="0.25">
      <c r="A37" s="10" t="s">
        <v>296</v>
      </c>
      <c r="B37" s="178">
        <v>279.89999999999998</v>
      </c>
      <c r="C37" s="178">
        <v>277</v>
      </c>
      <c r="D37" s="222">
        <v>262.89999999999998</v>
      </c>
      <c r="E37" s="223">
        <f t="shared" si="0"/>
        <v>2.8999999999999773</v>
      </c>
      <c r="F37" s="188">
        <f t="shared" si="1"/>
        <v>1.0469314079422301E-2</v>
      </c>
      <c r="G37" s="223">
        <f t="shared" si="2"/>
        <v>17</v>
      </c>
      <c r="H37" s="148">
        <f t="shared" si="3"/>
        <v>6.4663370102700651E-2</v>
      </c>
      <c r="J37" s="14"/>
      <c r="K37" s="11"/>
      <c r="L37" s="217"/>
      <c r="M37" s="218"/>
      <c r="N37" s="219"/>
    </row>
    <row r="38" spans="1:14" ht="15" x14ac:dyDescent="0.25">
      <c r="A38" s="10" t="s">
        <v>297</v>
      </c>
      <c r="B38" s="178">
        <v>37.4</v>
      </c>
      <c r="C38" s="178">
        <v>36.9</v>
      </c>
      <c r="D38" s="222">
        <v>32.200000000000003</v>
      </c>
      <c r="E38" s="223">
        <f t="shared" si="0"/>
        <v>0.5</v>
      </c>
      <c r="F38" s="188">
        <f t="shared" si="1"/>
        <v>1.3550135501355014E-2</v>
      </c>
      <c r="G38" s="223">
        <f t="shared" si="2"/>
        <v>5.1999999999999957</v>
      </c>
      <c r="H38" s="148">
        <f t="shared" si="3"/>
        <v>0.16149068322981353</v>
      </c>
      <c r="J38" s="14"/>
      <c r="K38" s="11"/>
      <c r="L38" s="217"/>
      <c r="M38" s="218"/>
      <c r="N38" s="219"/>
    </row>
    <row r="39" spans="1:14" ht="15" x14ac:dyDescent="0.25">
      <c r="A39" s="10" t="s">
        <v>298</v>
      </c>
      <c r="B39" s="178">
        <v>242.5</v>
      </c>
      <c r="C39" s="178">
        <v>240.1</v>
      </c>
      <c r="D39" s="222">
        <v>230.7</v>
      </c>
      <c r="E39" s="223">
        <f t="shared" si="0"/>
        <v>2.4000000000000057</v>
      </c>
      <c r="F39" s="188">
        <f t="shared" si="1"/>
        <v>9.9958350687213895E-3</v>
      </c>
      <c r="G39" s="223">
        <f t="shared" si="2"/>
        <v>11.800000000000011</v>
      </c>
      <c r="H39" s="148">
        <f t="shared" si="3"/>
        <v>5.1148677936714397E-2</v>
      </c>
      <c r="J39" s="14"/>
      <c r="K39" s="11"/>
      <c r="L39" s="217"/>
      <c r="M39" s="218"/>
      <c r="N39" s="219"/>
    </row>
    <row r="40" spans="1:14" ht="15" x14ac:dyDescent="0.25">
      <c r="A40" s="15" t="s">
        <v>20</v>
      </c>
      <c r="B40" s="178">
        <v>83.3</v>
      </c>
      <c r="C40" s="178">
        <v>82.4</v>
      </c>
      <c r="D40" s="222">
        <v>81.599999999999994</v>
      </c>
      <c r="E40" s="223">
        <f t="shared" si="0"/>
        <v>0.89999999999999147</v>
      </c>
      <c r="F40" s="188">
        <f t="shared" si="1"/>
        <v>1.0922330097087275E-2</v>
      </c>
      <c r="G40" s="223">
        <f t="shared" si="2"/>
        <v>1.7000000000000028</v>
      </c>
      <c r="H40" s="148">
        <f t="shared" si="3"/>
        <v>2.083333333333337E-2</v>
      </c>
      <c r="J40" s="14"/>
      <c r="K40" s="11"/>
      <c r="L40" s="217"/>
      <c r="M40" s="218"/>
      <c r="N40" s="219"/>
    </row>
    <row r="41" spans="1:14" ht="15" x14ac:dyDescent="0.25">
      <c r="A41" s="183" t="s">
        <v>299</v>
      </c>
      <c r="B41" s="178">
        <v>372.2</v>
      </c>
      <c r="C41" s="178">
        <v>373.5</v>
      </c>
      <c r="D41" s="222">
        <v>366.6</v>
      </c>
      <c r="E41" s="223">
        <f t="shared" si="0"/>
        <v>-1.3000000000000114</v>
      </c>
      <c r="F41" s="188">
        <f t="shared" si="1"/>
        <v>-3.4805890227577281E-3</v>
      </c>
      <c r="G41" s="223">
        <f t="shared" si="2"/>
        <v>5.5999999999999659</v>
      </c>
      <c r="H41" s="148">
        <f t="shared" si="3"/>
        <v>1.5275504637206672E-2</v>
      </c>
      <c r="J41" s="14"/>
      <c r="K41" s="11"/>
      <c r="L41" s="217"/>
      <c r="M41" s="218"/>
      <c r="N41" s="219"/>
    </row>
    <row r="42" spans="1:14" ht="15" x14ac:dyDescent="0.25">
      <c r="A42" s="15" t="s">
        <v>32</v>
      </c>
      <c r="B42" s="178">
        <v>36.700000000000003</v>
      </c>
      <c r="C42" s="178">
        <v>36.5</v>
      </c>
      <c r="D42" s="222">
        <v>35.299999999999997</v>
      </c>
      <c r="E42" s="223">
        <f t="shared" si="0"/>
        <v>0.20000000000000284</v>
      </c>
      <c r="F42" s="188">
        <f t="shared" si="1"/>
        <v>5.4794520547945987E-3</v>
      </c>
      <c r="G42" s="223">
        <f t="shared" si="2"/>
        <v>1.4000000000000057</v>
      </c>
      <c r="H42" s="148">
        <f t="shared" si="3"/>
        <v>3.9660056657223962E-2</v>
      </c>
      <c r="J42" s="14"/>
      <c r="K42" s="11"/>
      <c r="L42" s="217"/>
      <c r="M42" s="218"/>
      <c r="N42" s="219"/>
    </row>
    <row r="43" spans="1:14" ht="15" x14ac:dyDescent="0.25">
      <c r="A43" s="15" t="s">
        <v>33</v>
      </c>
      <c r="B43" s="178">
        <v>106.7</v>
      </c>
      <c r="C43" s="178">
        <v>109</v>
      </c>
      <c r="D43" s="222">
        <v>107</v>
      </c>
      <c r="E43" s="223">
        <f t="shared" si="0"/>
        <v>-2.2999999999999972</v>
      </c>
      <c r="F43" s="209">
        <f t="shared" si="1"/>
        <v>-2.1100917431192634E-2</v>
      </c>
      <c r="G43" s="223">
        <f t="shared" si="2"/>
        <v>-0.29999999999999716</v>
      </c>
      <c r="H43" s="148">
        <f t="shared" si="3"/>
        <v>-2.8037383177569827E-3</v>
      </c>
      <c r="J43" s="14"/>
      <c r="K43" s="11"/>
      <c r="L43" s="217"/>
      <c r="M43" s="218"/>
      <c r="N43" s="219"/>
    </row>
    <row r="44" spans="1:14" ht="15" x14ac:dyDescent="0.25">
      <c r="A44" s="15" t="s">
        <v>34</v>
      </c>
      <c r="B44" s="178">
        <v>228.8</v>
      </c>
      <c r="C44" s="178">
        <v>228</v>
      </c>
      <c r="D44" s="222">
        <v>224.3</v>
      </c>
      <c r="E44" s="223">
        <f t="shared" si="0"/>
        <v>0.80000000000001137</v>
      </c>
      <c r="F44" s="188">
        <f t="shared" si="1"/>
        <v>3.5087719298246113E-3</v>
      </c>
      <c r="G44" s="223">
        <f t="shared" si="2"/>
        <v>4.5</v>
      </c>
      <c r="H44" s="148">
        <f t="shared" si="3"/>
        <v>2.0062416406598303E-2</v>
      </c>
      <c r="J44" s="14"/>
      <c r="K44" s="11"/>
      <c r="L44" s="217"/>
      <c r="M44" s="218"/>
      <c r="N44" s="219"/>
    </row>
    <row r="45" spans="1:14" ht="15" x14ac:dyDescent="0.25">
      <c r="A45" s="16"/>
      <c r="B45" s="178"/>
      <c r="C45" s="178"/>
      <c r="D45" s="179"/>
      <c r="E45" s="9"/>
      <c r="F45" s="9"/>
      <c r="G45" s="9"/>
      <c r="H45" s="9"/>
      <c r="K45" s="11"/>
      <c r="L45" s="217"/>
      <c r="M45" s="218"/>
      <c r="N45" s="219"/>
    </row>
    <row r="46" spans="1:14" ht="15" x14ac:dyDescent="0.25">
      <c r="A46" s="16"/>
      <c r="B46" s="178"/>
      <c r="C46" s="178"/>
      <c r="D46" s="179"/>
      <c r="E46" s="9"/>
      <c r="F46" s="9"/>
      <c r="G46" s="9"/>
      <c r="H46" s="9"/>
      <c r="K46" s="11"/>
      <c r="L46" s="217"/>
      <c r="M46" s="218"/>
      <c r="N46" s="219"/>
    </row>
    <row r="47" spans="1:14" ht="15" x14ac:dyDescent="0.25">
      <c r="A47" s="127" t="s">
        <v>64</v>
      </c>
      <c r="B47" s="178"/>
      <c r="C47" s="178"/>
      <c r="D47" s="179"/>
      <c r="E47" s="9"/>
      <c r="F47" s="9"/>
      <c r="G47" s="9"/>
      <c r="H47" s="9"/>
      <c r="K47" s="11"/>
      <c r="L47" s="12"/>
      <c r="M47" s="13"/>
    </row>
    <row r="48" spans="1:14" x14ac:dyDescent="0.2">
      <c r="A48" s="16"/>
      <c r="B48" s="178"/>
      <c r="C48" s="178"/>
      <c r="D48" s="179"/>
      <c r="E48" s="9"/>
      <c r="F48" s="9"/>
      <c r="G48" s="9"/>
      <c r="H48" s="9"/>
    </row>
    <row r="49" spans="1:8" x14ac:dyDescent="0.2">
      <c r="A49" s="16"/>
      <c r="B49" s="178"/>
      <c r="C49" s="178"/>
      <c r="D49" s="179"/>
      <c r="E49" s="9"/>
      <c r="F49" s="9"/>
      <c r="G49" s="9"/>
      <c r="H49" s="9"/>
    </row>
    <row r="50" spans="1:8" x14ac:dyDescent="0.2">
      <c r="A50" s="16"/>
      <c r="B50" s="178"/>
      <c r="C50" s="178"/>
      <c r="D50" s="179"/>
      <c r="E50" s="9"/>
      <c r="F50" s="9"/>
      <c r="G50" s="9"/>
      <c r="H50" s="9"/>
    </row>
    <row r="51" spans="1:8" x14ac:dyDescent="0.2">
      <c r="A51" s="16"/>
    </row>
    <row r="52" spans="1:8" x14ac:dyDescent="0.2">
      <c r="A52" s="16"/>
    </row>
  </sheetData>
  <mergeCells count="4">
    <mergeCell ref="A1:G1"/>
    <mergeCell ref="A2:G2"/>
    <mergeCell ref="A4:G4"/>
    <mergeCell ref="E6:H6"/>
  </mergeCells>
  <pageMargins left="0.75" right="0.75" top="1" bottom="1" header="0.5" footer="0.5"/>
  <pageSetup orientation="portrait" horizontalDpi="1200" verticalDpi="1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7030A0"/>
  </sheetPr>
  <dimension ref="A1:H17"/>
  <sheetViews>
    <sheetView workbookViewId="0"/>
  </sheetViews>
  <sheetFormatPr defaultRowHeight="15" x14ac:dyDescent="0.25"/>
  <cols>
    <col min="1" max="1" width="54" bestFit="1" customWidth="1"/>
    <col min="5" max="5" width="10.28515625" bestFit="1" customWidth="1"/>
    <col min="7" max="7" width="10.5703125" bestFit="1" customWidth="1"/>
  </cols>
  <sheetData>
    <row r="1" spans="1:8" x14ac:dyDescent="0.25">
      <c r="A1" s="18">
        <v>45047</v>
      </c>
      <c r="E1" s="268" t="s">
        <v>23</v>
      </c>
      <c r="F1" s="268"/>
      <c r="G1" s="268"/>
      <c r="H1" s="268"/>
    </row>
    <row r="2" spans="1:8" x14ac:dyDescent="0.25">
      <c r="A2" s="20" t="s">
        <v>40</v>
      </c>
      <c r="B2" t="s">
        <v>24</v>
      </c>
      <c r="C2" t="s">
        <v>25</v>
      </c>
      <c r="D2" t="s">
        <v>0</v>
      </c>
      <c r="E2" t="s">
        <v>26</v>
      </c>
      <c r="F2" t="s">
        <v>41</v>
      </c>
      <c r="G2" t="s">
        <v>0</v>
      </c>
      <c r="H2" t="s">
        <v>41</v>
      </c>
    </row>
    <row r="3" spans="1:8" x14ac:dyDescent="0.25">
      <c r="A3" t="s">
        <v>52</v>
      </c>
      <c r="B3" t="s">
        <v>1</v>
      </c>
      <c r="C3" t="s">
        <v>1</v>
      </c>
      <c r="D3" t="s">
        <v>27</v>
      </c>
      <c r="E3" t="s">
        <v>1</v>
      </c>
      <c r="F3" t="s">
        <v>42</v>
      </c>
      <c r="G3" t="s">
        <v>27</v>
      </c>
      <c r="H3" t="s">
        <v>42</v>
      </c>
    </row>
    <row r="5" spans="1:8" x14ac:dyDescent="0.25">
      <c r="A5" s="20" t="s">
        <v>35</v>
      </c>
      <c r="B5" s="17">
        <v>2305400</v>
      </c>
      <c r="C5" s="17">
        <v>2287100</v>
      </c>
      <c r="D5" s="17">
        <v>2246200</v>
      </c>
      <c r="E5" s="208">
        <v>18300</v>
      </c>
      <c r="F5" s="132">
        <v>8.0000000000000002E-3</v>
      </c>
      <c r="G5" s="131">
        <v>59200</v>
      </c>
      <c r="H5" s="132">
        <v>2.64E-2</v>
      </c>
    </row>
    <row r="6" spans="1:8" x14ac:dyDescent="0.25">
      <c r="A6" t="s">
        <v>43</v>
      </c>
      <c r="B6" s="17">
        <v>415200</v>
      </c>
      <c r="C6" s="17">
        <v>412900</v>
      </c>
      <c r="D6" s="17">
        <v>392200</v>
      </c>
      <c r="E6" s="208">
        <v>2300</v>
      </c>
      <c r="F6" s="132">
        <v>5.5999999999999999E-3</v>
      </c>
      <c r="G6" s="131">
        <v>23000</v>
      </c>
      <c r="H6" s="132">
        <v>5.8599999999999999E-2</v>
      </c>
    </row>
    <row r="7" spans="1:8" x14ac:dyDescent="0.25">
      <c r="A7" t="s">
        <v>44</v>
      </c>
      <c r="B7" s="17">
        <v>419800</v>
      </c>
      <c r="C7" s="17">
        <v>416500</v>
      </c>
      <c r="D7" s="17">
        <v>414100</v>
      </c>
      <c r="E7" s="208">
        <v>3300</v>
      </c>
      <c r="F7" s="132">
        <v>7.9000000000000008E-3</v>
      </c>
      <c r="G7" s="131">
        <v>5700</v>
      </c>
      <c r="H7" s="132">
        <v>1.38E-2</v>
      </c>
    </row>
    <row r="8" spans="1:8" x14ac:dyDescent="0.25">
      <c r="A8" t="s">
        <v>45</v>
      </c>
      <c r="B8" s="17">
        <v>95900</v>
      </c>
      <c r="C8" s="17">
        <v>95300</v>
      </c>
      <c r="D8" s="17">
        <v>94400</v>
      </c>
      <c r="E8" s="208">
        <v>600</v>
      </c>
      <c r="F8" s="132">
        <v>6.3E-3</v>
      </c>
      <c r="G8" s="131">
        <v>1500</v>
      </c>
      <c r="H8" s="132">
        <v>1.5900000000000001E-2</v>
      </c>
    </row>
    <row r="9" spans="1:8" x14ac:dyDescent="0.25">
      <c r="A9" t="s">
        <v>46</v>
      </c>
      <c r="B9" s="17">
        <v>459300</v>
      </c>
      <c r="C9" s="17">
        <v>456900</v>
      </c>
      <c r="D9" s="17">
        <v>449000</v>
      </c>
      <c r="E9" s="208">
        <v>2400</v>
      </c>
      <c r="F9" s="132">
        <v>5.3E-3</v>
      </c>
      <c r="G9" s="131">
        <v>10300</v>
      </c>
      <c r="H9" s="132">
        <v>2.29E-2</v>
      </c>
    </row>
    <row r="10" spans="1:8" x14ac:dyDescent="0.25">
      <c r="A10" t="s">
        <v>47</v>
      </c>
      <c r="B10" s="17">
        <v>87600</v>
      </c>
      <c r="C10" s="17">
        <v>86200</v>
      </c>
      <c r="D10" s="17">
        <v>85800</v>
      </c>
      <c r="E10" s="208">
        <v>1400</v>
      </c>
      <c r="F10" s="213">
        <v>1.6199999999999999E-2</v>
      </c>
      <c r="G10" s="131">
        <v>1800</v>
      </c>
      <c r="H10" s="132">
        <v>2.1000000000000001E-2</v>
      </c>
    </row>
    <row r="11" spans="1:8" x14ac:dyDescent="0.25">
      <c r="A11" t="s">
        <v>48</v>
      </c>
      <c r="B11" s="17">
        <v>194500</v>
      </c>
      <c r="C11" s="17">
        <v>191300</v>
      </c>
      <c r="D11" s="17">
        <v>185800</v>
      </c>
      <c r="E11" s="208">
        <v>3200</v>
      </c>
      <c r="F11" s="132">
        <v>1.67E-2</v>
      </c>
      <c r="G11" s="131">
        <v>8700</v>
      </c>
      <c r="H11" s="132">
        <v>4.6800000000000001E-2</v>
      </c>
    </row>
    <row r="12" spans="1:8" x14ac:dyDescent="0.25">
      <c r="A12" t="s">
        <v>49</v>
      </c>
      <c r="B12" s="17">
        <v>171200</v>
      </c>
      <c r="C12" s="17">
        <v>170400</v>
      </c>
      <c r="D12" s="17">
        <v>167300</v>
      </c>
      <c r="E12" s="208">
        <v>800</v>
      </c>
      <c r="F12" s="132">
        <v>4.7000000000000002E-3</v>
      </c>
      <c r="G12" s="131">
        <v>3900</v>
      </c>
      <c r="H12" s="132">
        <v>2.3300000000000001E-2</v>
      </c>
    </row>
    <row r="13" spans="1:8" x14ac:dyDescent="0.25">
      <c r="A13" t="s">
        <v>50</v>
      </c>
      <c r="B13" s="17">
        <v>39500</v>
      </c>
      <c r="C13" s="17">
        <v>39400</v>
      </c>
      <c r="D13" s="17">
        <v>39200</v>
      </c>
      <c r="E13" s="208">
        <v>100</v>
      </c>
      <c r="F13" s="213">
        <v>2.5000000000000001E-3</v>
      </c>
      <c r="G13" s="215">
        <v>300</v>
      </c>
      <c r="H13" s="132">
        <v>7.7000000000000002E-3</v>
      </c>
    </row>
    <row r="15" spans="1:8" x14ac:dyDescent="0.25">
      <c r="A15" s="20" t="s">
        <v>51</v>
      </c>
      <c r="B15" s="20"/>
      <c r="C15" s="20"/>
      <c r="D15" s="20"/>
    </row>
    <row r="17" spans="1:1" x14ac:dyDescent="0.25">
      <c r="A17" s="127" t="s">
        <v>64</v>
      </c>
    </row>
  </sheetData>
  <mergeCells count="1">
    <mergeCell ref="E1:H1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EA7640-4B69-4472-B443-1F1C0604B474}">
  <sheetPr>
    <tabColor rgb="FF7030A0"/>
  </sheetPr>
  <dimension ref="A1:P103"/>
  <sheetViews>
    <sheetView tabSelected="1" zoomScale="90" zoomScaleNormal="90" workbookViewId="0">
      <selection activeCell="H1" sqref="H1"/>
    </sheetView>
  </sheetViews>
  <sheetFormatPr defaultRowHeight="15" x14ac:dyDescent="0.25"/>
  <cols>
    <col min="1" max="1" width="72.5703125" bestFit="1" customWidth="1"/>
    <col min="2" max="4" width="13.42578125" style="52" bestFit="1" customWidth="1"/>
    <col min="5" max="5" width="10.5703125" style="185" bestFit="1" customWidth="1"/>
    <col min="6" max="6" width="9.5703125" style="150" bestFit="1" customWidth="1"/>
    <col min="7" max="7" width="10.5703125" style="186" bestFit="1" customWidth="1"/>
    <col min="8" max="8" width="9.140625" style="150"/>
    <col min="10" max="10" width="26.140625" bestFit="1" customWidth="1"/>
  </cols>
  <sheetData>
    <row r="1" spans="1:10" x14ac:dyDescent="0.25">
      <c r="A1" t="s">
        <v>260</v>
      </c>
    </row>
    <row r="2" spans="1:10" x14ac:dyDescent="0.25">
      <c r="A2" t="s">
        <v>22</v>
      </c>
    </row>
    <row r="3" spans="1:10" x14ac:dyDescent="0.25">
      <c r="A3" s="151">
        <v>45047</v>
      </c>
    </row>
    <row r="4" spans="1:10" x14ac:dyDescent="0.25">
      <c r="E4" s="273" t="s">
        <v>23</v>
      </c>
      <c r="F4" s="273"/>
      <c r="G4" s="273"/>
      <c r="H4" s="273"/>
    </row>
    <row r="5" spans="1:10" x14ac:dyDescent="0.25">
      <c r="A5" s="20" t="s">
        <v>53</v>
      </c>
      <c r="B5" s="52" t="s">
        <v>24</v>
      </c>
      <c r="C5" s="52" t="s">
        <v>25</v>
      </c>
      <c r="D5" s="52" t="s">
        <v>0</v>
      </c>
      <c r="E5" s="185" t="s">
        <v>26</v>
      </c>
      <c r="F5" s="150" t="s">
        <v>41</v>
      </c>
      <c r="G5" s="186" t="s">
        <v>0</v>
      </c>
      <c r="H5" s="150" t="s">
        <v>41</v>
      </c>
    </row>
    <row r="6" spans="1:10" x14ac:dyDescent="0.25">
      <c r="A6" s="123" t="s">
        <v>193</v>
      </c>
      <c r="B6" s="52" t="s">
        <v>1</v>
      </c>
      <c r="C6" s="52" t="s">
        <v>1</v>
      </c>
      <c r="D6" s="52" t="s">
        <v>27</v>
      </c>
      <c r="E6" s="185" t="s">
        <v>1</v>
      </c>
      <c r="F6" s="150" t="s">
        <v>42</v>
      </c>
      <c r="G6" s="186" t="s">
        <v>27</v>
      </c>
      <c r="H6" s="150" t="s">
        <v>42</v>
      </c>
    </row>
    <row r="7" spans="1:10" x14ac:dyDescent="0.25">
      <c r="A7" s="123"/>
      <c r="E7" s="170"/>
    </row>
    <row r="8" spans="1:10" x14ac:dyDescent="0.25">
      <c r="A8" s="149" t="s">
        <v>29</v>
      </c>
      <c r="B8" s="167">
        <v>2305400</v>
      </c>
      <c r="C8" s="167">
        <v>2287100</v>
      </c>
      <c r="D8" s="167">
        <v>2246200</v>
      </c>
      <c r="E8" s="170">
        <f t="shared" ref="E8:E39" si="0">B8-C8</f>
        <v>18300</v>
      </c>
      <c r="F8" s="168">
        <f t="shared" ref="F8:F39" si="1">(B8-C8)/C8</f>
        <v>8.0013991517642429E-3</v>
      </c>
      <c r="G8" s="170">
        <f t="shared" ref="G8:G39" si="2">B8-D8</f>
        <v>59200</v>
      </c>
      <c r="H8" s="169">
        <f t="shared" ref="H8:H39" si="3">(B8-D8)/D8</f>
        <v>2.6355622829667885E-2</v>
      </c>
      <c r="J8" s="149"/>
    </row>
    <row r="9" spans="1:10" x14ac:dyDescent="0.25">
      <c r="A9" s="149" t="s">
        <v>194</v>
      </c>
      <c r="B9" s="167">
        <v>1930900</v>
      </c>
      <c r="C9" s="167">
        <v>1908700</v>
      </c>
      <c r="D9" s="167">
        <v>1878100</v>
      </c>
      <c r="E9" s="170">
        <f t="shared" si="0"/>
        <v>22200</v>
      </c>
      <c r="F9" s="168">
        <f t="shared" si="1"/>
        <v>1.163095300466286E-2</v>
      </c>
      <c r="G9" s="170">
        <f t="shared" si="2"/>
        <v>52800</v>
      </c>
      <c r="H9" s="169">
        <f t="shared" si="3"/>
        <v>2.8113518981949841E-2</v>
      </c>
      <c r="J9" s="149"/>
    </row>
    <row r="10" spans="1:10" x14ac:dyDescent="0.25">
      <c r="A10" s="149" t="s">
        <v>195</v>
      </c>
      <c r="B10" s="167">
        <v>375100</v>
      </c>
      <c r="C10" s="167">
        <v>374300</v>
      </c>
      <c r="D10" s="167">
        <v>372800</v>
      </c>
      <c r="E10" s="170">
        <f t="shared" si="0"/>
        <v>800</v>
      </c>
      <c r="F10" s="168">
        <f t="shared" si="1"/>
        <v>2.1373230029388193E-3</v>
      </c>
      <c r="G10" s="170">
        <f t="shared" si="2"/>
        <v>2300</v>
      </c>
      <c r="H10" s="169">
        <f t="shared" si="3"/>
        <v>6.1695278969957079E-3</v>
      </c>
      <c r="I10" s="180"/>
      <c r="J10" s="149"/>
    </row>
    <row r="11" spans="1:10" x14ac:dyDescent="0.25">
      <c r="A11" s="149" t="s">
        <v>196</v>
      </c>
      <c r="B11" s="167">
        <v>114700</v>
      </c>
      <c r="C11" s="167">
        <v>113400</v>
      </c>
      <c r="D11" s="167">
        <v>113000</v>
      </c>
      <c r="E11" s="170">
        <f t="shared" si="0"/>
        <v>1300</v>
      </c>
      <c r="F11" s="285">
        <f t="shared" si="1"/>
        <v>1.146384479717813E-2</v>
      </c>
      <c r="G11" s="170">
        <f t="shared" si="2"/>
        <v>1700</v>
      </c>
      <c r="H11" s="169">
        <f t="shared" si="3"/>
        <v>1.5044247787610619E-2</v>
      </c>
      <c r="I11" s="180"/>
      <c r="J11" s="149"/>
    </row>
    <row r="12" spans="1:10" x14ac:dyDescent="0.25">
      <c r="A12" s="149" t="s">
        <v>197</v>
      </c>
      <c r="B12" s="167">
        <v>4500</v>
      </c>
      <c r="C12" s="167">
        <v>4500</v>
      </c>
      <c r="D12" s="167">
        <v>4400</v>
      </c>
      <c r="E12" s="239">
        <f t="shared" si="0"/>
        <v>0</v>
      </c>
      <c r="F12" s="210">
        <f t="shared" si="1"/>
        <v>0</v>
      </c>
      <c r="G12" s="170">
        <f t="shared" si="2"/>
        <v>100</v>
      </c>
      <c r="H12" s="169">
        <f t="shared" si="3"/>
        <v>2.2727272727272728E-2</v>
      </c>
      <c r="I12" s="180"/>
      <c r="J12" s="149"/>
    </row>
    <row r="13" spans="1:10" x14ac:dyDescent="0.25">
      <c r="A13" s="149" t="s">
        <v>198</v>
      </c>
      <c r="B13" s="167">
        <v>110200</v>
      </c>
      <c r="C13" s="167">
        <v>108900</v>
      </c>
      <c r="D13" s="167">
        <v>108600</v>
      </c>
      <c r="E13" s="170">
        <f t="shared" si="0"/>
        <v>1300</v>
      </c>
      <c r="F13" s="168">
        <f t="shared" si="1"/>
        <v>1.1937557392102846E-2</v>
      </c>
      <c r="G13" s="170">
        <f t="shared" si="2"/>
        <v>1600</v>
      </c>
      <c r="H13" s="169">
        <f t="shared" si="3"/>
        <v>1.4732965009208104E-2</v>
      </c>
      <c r="I13" s="180"/>
    </row>
    <row r="14" spans="1:10" x14ac:dyDescent="0.25">
      <c r="A14" s="122" t="s">
        <v>199</v>
      </c>
      <c r="B14" s="167">
        <v>27200</v>
      </c>
      <c r="C14" s="167">
        <v>27100</v>
      </c>
      <c r="D14" s="167">
        <v>26500</v>
      </c>
      <c r="E14" s="170">
        <f t="shared" si="0"/>
        <v>100</v>
      </c>
      <c r="F14" s="168">
        <f t="shared" si="1"/>
        <v>3.6900369003690036E-3</v>
      </c>
      <c r="G14" s="170">
        <f t="shared" si="2"/>
        <v>700</v>
      </c>
      <c r="H14" s="169">
        <f t="shared" si="3"/>
        <v>2.6415094339622643E-2</v>
      </c>
      <c r="I14" s="180"/>
    </row>
    <row r="15" spans="1:10" x14ac:dyDescent="0.25">
      <c r="A15" s="149" t="s">
        <v>200</v>
      </c>
      <c r="B15" s="167">
        <v>17400</v>
      </c>
      <c r="C15" s="167">
        <v>17400</v>
      </c>
      <c r="D15" s="167">
        <v>16700</v>
      </c>
      <c r="E15" s="239">
        <f t="shared" si="0"/>
        <v>0</v>
      </c>
      <c r="F15" s="210">
        <f t="shared" si="1"/>
        <v>0</v>
      </c>
      <c r="G15" s="170">
        <f t="shared" si="2"/>
        <v>700</v>
      </c>
      <c r="H15" s="169">
        <f t="shared" si="3"/>
        <v>4.1916167664670656E-2</v>
      </c>
      <c r="I15" s="180"/>
    </row>
    <row r="16" spans="1:10" x14ac:dyDescent="0.25">
      <c r="A16" s="149" t="s">
        <v>201</v>
      </c>
      <c r="B16" s="167">
        <v>65600</v>
      </c>
      <c r="C16" s="167">
        <v>64400</v>
      </c>
      <c r="D16" s="167">
        <v>65400</v>
      </c>
      <c r="E16" s="170">
        <f t="shared" si="0"/>
        <v>1200</v>
      </c>
      <c r="F16" s="168">
        <f t="shared" si="1"/>
        <v>1.8633540372670808E-2</v>
      </c>
      <c r="G16" s="170">
        <f t="shared" si="2"/>
        <v>200</v>
      </c>
      <c r="H16" s="169">
        <f t="shared" si="3"/>
        <v>3.0581039755351682E-3</v>
      </c>
      <c r="I16" s="180"/>
    </row>
    <row r="17" spans="1:9" x14ac:dyDescent="0.25">
      <c r="A17" s="149" t="s">
        <v>202</v>
      </c>
      <c r="B17" s="167">
        <v>260400</v>
      </c>
      <c r="C17" s="167">
        <v>260900</v>
      </c>
      <c r="D17" s="167">
        <v>259800</v>
      </c>
      <c r="E17" s="170">
        <f t="shared" si="0"/>
        <v>-500</v>
      </c>
      <c r="F17" s="168">
        <f t="shared" si="1"/>
        <v>-1.9164430816404753E-3</v>
      </c>
      <c r="G17" s="170">
        <f t="shared" si="2"/>
        <v>600</v>
      </c>
      <c r="H17" s="169">
        <f t="shared" si="3"/>
        <v>2.3094688221709007E-3</v>
      </c>
      <c r="I17" s="180"/>
    </row>
    <row r="18" spans="1:9" x14ac:dyDescent="0.25">
      <c r="A18" s="149" t="s">
        <v>203</v>
      </c>
      <c r="B18" s="167">
        <v>156200</v>
      </c>
      <c r="C18" s="167">
        <v>155700</v>
      </c>
      <c r="D18" s="167">
        <v>155000</v>
      </c>
      <c r="E18" s="170">
        <f t="shared" si="0"/>
        <v>500</v>
      </c>
      <c r="F18" s="168">
        <f t="shared" si="1"/>
        <v>3.2113037893384713E-3</v>
      </c>
      <c r="G18" s="170">
        <f t="shared" si="2"/>
        <v>1200</v>
      </c>
      <c r="H18" s="169">
        <f t="shared" si="3"/>
        <v>7.7419354838709677E-3</v>
      </c>
      <c r="I18" s="180"/>
    </row>
    <row r="19" spans="1:9" x14ac:dyDescent="0.25">
      <c r="A19" s="149" t="s">
        <v>204</v>
      </c>
      <c r="B19" s="167">
        <v>23900</v>
      </c>
      <c r="C19" s="167">
        <v>23600</v>
      </c>
      <c r="D19" s="167">
        <v>24000</v>
      </c>
      <c r="E19" s="170">
        <f t="shared" si="0"/>
        <v>300</v>
      </c>
      <c r="F19" s="168">
        <f t="shared" si="1"/>
        <v>1.2711864406779662E-2</v>
      </c>
      <c r="G19" s="170">
        <f t="shared" si="2"/>
        <v>-100</v>
      </c>
      <c r="H19" s="169">
        <f t="shared" si="3"/>
        <v>-4.1666666666666666E-3</v>
      </c>
      <c r="I19" s="180"/>
    </row>
    <row r="20" spans="1:9" x14ac:dyDescent="0.25">
      <c r="A20" s="122" t="s">
        <v>205</v>
      </c>
      <c r="B20" s="167">
        <v>51000</v>
      </c>
      <c r="C20" s="167">
        <v>50400</v>
      </c>
      <c r="D20" s="167">
        <v>48300</v>
      </c>
      <c r="E20" s="170">
        <f t="shared" si="0"/>
        <v>600</v>
      </c>
      <c r="F20" s="168">
        <f t="shared" si="1"/>
        <v>1.1904761904761904E-2</v>
      </c>
      <c r="G20" s="170">
        <f t="shared" si="2"/>
        <v>2700</v>
      </c>
      <c r="H20" s="169">
        <f t="shared" si="3"/>
        <v>5.5900621118012424E-2</v>
      </c>
      <c r="I20" s="180"/>
    </row>
    <row r="21" spans="1:9" x14ac:dyDescent="0.25">
      <c r="A21" s="149" t="s">
        <v>206</v>
      </c>
      <c r="B21" s="167">
        <v>104200</v>
      </c>
      <c r="C21" s="167">
        <v>105200</v>
      </c>
      <c r="D21" s="167">
        <v>104800</v>
      </c>
      <c r="E21" s="170">
        <f t="shared" si="0"/>
        <v>-1000</v>
      </c>
      <c r="F21" s="168">
        <f t="shared" si="1"/>
        <v>-9.5057034220532317E-3</v>
      </c>
      <c r="G21" s="170">
        <f t="shared" si="2"/>
        <v>-600</v>
      </c>
      <c r="H21" s="169">
        <f t="shared" si="3"/>
        <v>-5.7251908396946565E-3</v>
      </c>
      <c r="I21" s="180"/>
    </row>
    <row r="22" spans="1:9" x14ac:dyDescent="0.25">
      <c r="A22" s="149" t="s">
        <v>207</v>
      </c>
      <c r="B22" s="167">
        <v>12200</v>
      </c>
      <c r="C22" s="167">
        <v>12400</v>
      </c>
      <c r="D22" s="167">
        <v>12700</v>
      </c>
      <c r="E22" s="170">
        <f t="shared" si="0"/>
        <v>-200</v>
      </c>
      <c r="F22" s="168">
        <f t="shared" si="1"/>
        <v>-1.6129032258064516E-2</v>
      </c>
      <c r="G22" s="170">
        <f t="shared" si="2"/>
        <v>-500</v>
      </c>
      <c r="H22" s="169">
        <f t="shared" si="3"/>
        <v>-3.937007874015748E-2</v>
      </c>
      <c r="I22" s="180"/>
    </row>
    <row r="23" spans="1:9" x14ac:dyDescent="0.25">
      <c r="A23" s="149" t="s">
        <v>208</v>
      </c>
      <c r="B23" s="167">
        <v>25700</v>
      </c>
      <c r="C23" s="167">
        <v>25700</v>
      </c>
      <c r="D23" s="167">
        <v>25300</v>
      </c>
      <c r="E23" s="239">
        <f t="shared" si="0"/>
        <v>0</v>
      </c>
      <c r="F23" s="210">
        <f t="shared" si="1"/>
        <v>0</v>
      </c>
      <c r="G23" s="170">
        <f t="shared" si="2"/>
        <v>400</v>
      </c>
      <c r="H23" s="169">
        <f t="shared" si="3"/>
        <v>1.5810276679841896E-2</v>
      </c>
      <c r="I23" s="180"/>
    </row>
    <row r="24" spans="1:9" x14ac:dyDescent="0.25">
      <c r="A24" s="149" t="s">
        <v>209</v>
      </c>
      <c r="B24" s="167">
        <v>1930300</v>
      </c>
      <c r="C24" s="167">
        <v>1912800</v>
      </c>
      <c r="D24" s="167">
        <v>1873400</v>
      </c>
      <c r="E24" s="170">
        <f t="shared" si="0"/>
        <v>17500</v>
      </c>
      <c r="F24" s="168">
        <f t="shared" si="1"/>
        <v>9.1488916771225431E-3</v>
      </c>
      <c r="G24" s="170">
        <f t="shared" si="2"/>
        <v>56900</v>
      </c>
      <c r="H24" s="169">
        <f t="shared" si="3"/>
        <v>3.0372584605530051E-2</v>
      </c>
      <c r="I24" s="180"/>
    </row>
    <row r="25" spans="1:9" x14ac:dyDescent="0.25">
      <c r="A25" s="149" t="s">
        <v>210</v>
      </c>
      <c r="B25" s="167">
        <v>1555800</v>
      </c>
      <c r="C25" s="167">
        <v>1534400</v>
      </c>
      <c r="D25" s="167">
        <v>1505300</v>
      </c>
      <c r="E25" s="170">
        <f t="shared" si="0"/>
        <v>21400</v>
      </c>
      <c r="F25" s="168">
        <f t="shared" si="1"/>
        <v>1.3946819603753911E-2</v>
      </c>
      <c r="G25" s="170">
        <f t="shared" si="2"/>
        <v>50500</v>
      </c>
      <c r="H25" s="169">
        <f t="shared" si="3"/>
        <v>3.3548129940875575E-2</v>
      </c>
      <c r="I25" s="180"/>
    </row>
    <row r="26" spans="1:9" x14ac:dyDescent="0.25">
      <c r="A26" s="149" t="s">
        <v>211</v>
      </c>
      <c r="B26" s="167">
        <v>438200</v>
      </c>
      <c r="C26" s="167">
        <v>435600</v>
      </c>
      <c r="D26" s="167">
        <v>432600</v>
      </c>
      <c r="E26" s="170">
        <f t="shared" si="0"/>
        <v>2600</v>
      </c>
      <c r="F26" s="168">
        <f t="shared" si="1"/>
        <v>5.9687786960514232E-3</v>
      </c>
      <c r="G26" s="170">
        <f t="shared" si="2"/>
        <v>5600</v>
      </c>
      <c r="H26" s="169">
        <f t="shared" si="3"/>
        <v>1.2944983818770227E-2</v>
      </c>
      <c r="I26" s="180"/>
    </row>
    <row r="27" spans="1:9" x14ac:dyDescent="0.25">
      <c r="A27" s="149" t="s">
        <v>212</v>
      </c>
      <c r="B27" s="167">
        <v>79400</v>
      </c>
      <c r="C27" s="167">
        <v>79300</v>
      </c>
      <c r="D27" s="167">
        <v>80000</v>
      </c>
      <c r="E27" s="170">
        <f t="shared" si="0"/>
        <v>100</v>
      </c>
      <c r="F27" s="168">
        <f t="shared" si="1"/>
        <v>1.2610340479192938E-3</v>
      </c>
      <c r="G27" s="170">
        <f t="shared" si="2"/>
        <v>-600</v>
      </c>
      <c r="H27" s="169">
        <f t="shared" si="3"/>
        <v>-7.4999999999999997E-3</v>
      </c>
      <c r="I27" s="180"/>
    </row>
    <row r="28" spans="1:9" x14ac:dyDescent="0.25">
      <c r="A28" s="149" t="s">
        <v>213</v>
      </c>
      <c r="B28" s="167">
        <v>42100</v>
      </c>
      <c r="C28" s="167">
        <v>42500</v>
      </c>
      <c r="D28" s="167">
        <v>42800</v>
      </c>
      <c r="E28" s="170">
        <f t="shared" si="0"/>
        <v>-400</v>
      </c>
      <c r="F28" s="168">
        <f t="shared" si="1"/>
        <v>-9.4117647058823521E-3</v>
      </c>
      <c r="G28" s="170">
        <f t="shared" si="2"/>
        <v>-700</v>
      </c>
      <c r="H28" s="169">
        <f t="shared" si="3"/>
        <v>-1.6355140186915886E-2</v>
      </c>
      <c r="I28" s="180"/>
    </row>
    <row r="29" spans="1:9" x14ac:dyDescent="0.25">
      <c r="A29" s="149" t="s">
        <v>214</v>
      </c>
      <c r="B29" s="167">
        <v>22400</v>
      </c>
      <c r="C29" s="167">
        <v>22400</v>
      </c>
      <c r="D29" s="167">
        <v>22900</v>
      </c>
      <c r="E29" s="239">
        <f t="shared" si="0"/>
        <v>0</v>
      </c>
      <c r="F29" s="210">
        <f t="shared" si="1"/>
        <v>0</v>
      </c>
      <c r="G29" s="170">
        <f t="shared" si="2"/>
        <v>-500</v>
      </c>
      <c r="H29" s="169">
        <f t="shared" si="3"/>
        <v>-2.1834061135371178E-2</v>
      </c>
      <c r="I29" s="180"/>
    </row>
    <row r="30" spans="1:9" x14ac:dyDescent="0.25">
      <c r="A30" s="149" t="s">
        <v>215</v>
      </c>
      <c r="B30" s="167">
        <v>260700</v>
      </c>
      <c r="C30" s="167">
        <v>258800</v>
      </c>
      <c r="D30" s="167">
        <v>259800</v>
      </c>
      <c r="E30" s="170">
        <f t="shared" si="0"/>
        <v>1900</v>
      </c>
      <c r="F30" s="168">
        <f t="shared" si="1"/>
        <v>7.3415765069551773E-3</v>
      </c>
      <c r="G30" s="170">
        <f t="shared" si="2"/>
        <v>900</v>
      </c>
      <c r="H30" s="284">
        <f t="shared" si="3"/>
        <v>3.4642032332563512E-3</v>
      </c>
      <c r="I30" s="180"/>
    </row>
    <row r="31" spans="1:9" x14ac:dyDescent="0.25">
      <c r="A31" s="149" t="s">
        <v>216</v>
      </c>
      <c r="B31" s="167">
        <v>34400</v>
      </c>
      <c r="C31" s="167">
        <v>33900</v>
      </c>
      <c r="D31" s="167">
        <v>33500</v>
      </c>
      <c r="E31" s="170">
        <f t="shared" si="0"/>
        <v>500</v>
      </c>
      <c r="F31" s="168">
        <f t="shared" si="1"/>
        <v>1.4749262536873156E-2</v>
      </c>
      <c r="G31" s="170">
        <f t="shared" si="2"/>
        <v>900</v>
      </c>
      <c r="H31" s="169">
        <f t="shared" si="3"/>
        <v>2.6865671641791045E-2</v>
      </c>
      <c r="I31" s="180"/>
    </row>
    <row r="32" spans="1:9" x14ac:dyDescent="0.25">
      <c r="A32" s="149" t="s">
        <v>217</v>
      </c>
      <c r="B32" s="167">
        <v>53400</v>
      </c>
      <c r="C32" s="167">
        <v>53100</v>
      </c>
      <c r="D32" s="167">
        <v>50400</v>
      </c>
      <c r="E32" s="170">
        <f t="shared" si="0"/>
        <v>300</v>
      </c>
      <c r="F32" s="168">
        <f t="shared" si="1"/>
        <v>5.6497175141242938E-3</v>
      </c>
      <c r="G32" s="170">
        <f t="shared" si="2"/>
        <v>3000</v>
      </c>
      <c r="H32" s="169">
        <f t="shared" si="3"/>
        <v>5.9523809523809521E-2</v>
      </c>
      <c r="I32" s="180"/>
    </row>
    <row r="33" spans="1:9" x14ac:dyDescent="0.25">
      <c r="A33" s="149" t="s">
        <v>218</v>
      </c>
      <c r="B33" s="167">
        <v>60300</v>
      </c>
      <c r="C33" s="167">
        <v>59700</v>
      </c>
      <c r="D33" s="167">
        <v>58800</v>
      </c>
      <c r="E33" s="170">
        <f t="shared" si="0"/>
        <v>600</v>
      </c>
      <c r="F33" s="168">
        <f t="shared" si="1"/>
        <v>1.0050251256281407E-2</v>
      </c>
      <c r="G33" s="170">
        <f t="shared" si="2"/>
        <v>1500</v>
      </c>
      <c r="H33" s="169">
        <f t="shared" si="3"/>
        <v>2.5510204081632654E-2</v>
      </c>
      <c r="I33" s="180"/>
    </row>
    <row r="34" spans="1:9" x14ac:dyDescent="0.25">
      <c r="A34" s="149" t="s">
        <v>219</v>
      </c>
      <c r="B34" s="167">
        <v>16100</v>
      </c>
      <c r="C34" s="167">
        <v>16000</v>
      </c>
      <c r="D34" s="167">
        <v>15800</v>
      </c>
      <c r="E34" s="170">
        <f t="shared" si="0"/>
        <v>100</v>
      </c>
      <c r="F34" s="168">
        <f t="shared" si="1"/>
        <v>6.2500000000000003E-3</v>
      </c>
      <c r="G34" s="170">
        <f t="shared" si="2"/>
        <v>300</v>
      </c>
      <c r="H34" s="169">
        <f t="shared" si="3"/>
        <v>1.8987341772151899E-2</v>
      </c>
      <c r="I34" s="180"/>
    </row>
    <row r="35" spans="1:9" x14ac:dyDescent="0.25">
      <c r="A35" s="149" t="s">
        <v>220</v>
      </c>
      <c r="B35" s="167">
        <v>17800</v>
      </c>
      <c r="C35" s="167">
        <v>17700</v>
      </c>
      <c r="D35" s="167">
        <v>17200</v>
      </c>
      <c r="E35" s="170">
        <f t="shared" si="0"/>
        <v>100</v>
      </c>
      <c r="F35" s="168">
        <f t="shared" si="1"/>
        <v>5.6497175141242938E-3</v>
      </c>
      <c r="G35" s="170">
        <f t="shared" si="2"/>
        <v>600</v>
      </c>
      <c r="H35" s="169">
        <f t="shared" si="3"/>
        <v>3.4883720930232558E-2</v>
      </c>
      <c r="I35" s="180"/>
    </row>
    <row r="36" spans="1:9" x14ac:dyDescent="0.25">
      <c r="A36" s="122" t="s">
        <v>221</v>
      </c>
      <c r="B36" s="167">
        <v>98100</v>
      </c>
      <c r="C36" s="167">
        <v>97500</v>
      </c>
      <c r="D36" s="167">
        <v>92800</v>
      </c>
      <c r="E36" s="170">
        <f t="shared" si="0"/>
        <v>600</v>
      </c>
      <c r="F36" s="168">
        <f t="shared" si="1"/>
        <v>6.1538461538461538E-3</v>
      </c>
      <c r="G36" s="170">
        <f t="shared" si="2"/>
        <v>5300</v>
      </c>
      <c r="H36" s="169">
        <f t="shared" si="3"/>
        <v>5.7112068965517244E-2</v>
      </c>
      <c r="I36" s="180"/>
    </row>
    <row r="37" spans="1:9" x14ac:dyDescent="0.25">
      <c r="A37" s="149" t="s">
        <v>222</v>
      </c>
      <c r="B37" s="167">
        <v>11500</v>
      </c>
      <c r="C37" s="167">
        <v>11500</v>
      </c>
      <c r="D37" s="167">
        <v>10900</v>
      </c>
      <c r="E37" s="239">
        <f t="shared" si="0"/>
        <v>0</v>
      </c>
      <c r="F37" s="210">
        <f t="shared" si="1"/>
        <v>0</v>
      </c>
      <c r="G37" s="170">
        <f t="shared" si="2"/>
        <v>600</v>
      </c>
      <c r="H37" s="169">
        <f t="shared" si="3"/>
        <v>5.5045871559633031E-2</v>
      </c>
      <c r="I37" s="180"/>
    </row>
    <row r="38" spans="1:9" x14ac:dyDescent="0.25">
      <c r="A38" s="149" t="s">
        <v>223</v>
      </c>
      <c r="B38" s="167">
        <v>86600</v>
      </c>
      <c r="C38" s="167">
        <v>86000</v>
      </c>
      <c r="D38" s="167">
        <v>81900</v>
      </c>
      <c r="E38" s="170">
        <f t="shared" si="0"/>
        <v>600</v>
      </c>
      <c r="F38" s="168">
        <f t="shared" si="1"/>
        <v>6.9767441860465115E-3</v>
      </c>
      <c r="G38" s="170">
        <f t="shared" si="2"/>
        <v>4700</v>
      </c>
      <c r="H38" s="169">
        <f t="shared" si="3"/>
        <v>5.7387057387057384E-2</v>
      </c>
      <c r="I38" s="180"/>
    </row>
    <row r="39" spans="1:9" x14ac:dyDescent="0.25">
      <c r="A39" s="149" t="s">
        <v>224</v>
      </c>
      <c r="B39" s="187">
        <v>33200</v>
      </c>
      <c r="C39" s="187">
        <v>32400</v>
      </c>
      <c r="D39" s="187">
        <v>30100</v>
      </c>
      <c r="E39" s="170">
        <f t="shared" si="0"/>
        <v>800</v>
      </c>
      <c r="F39" s="168">
        <f t="shared" si="1"/>
        <v>2.4691358024691357E-2</v>
      </c>
      <c r="G39" s="170">
        <f t="shared" si="2"/>
        <v>3100</v>
      </c>
      <c r="H39" s="169">
        <f t="shared" si="3"/>
        <v>0.10299003322259136</v>
      </c>
      <c r="I39" s="180"/>
    </row>
    <row r="40" spans="1:9" x14ac:dyDescent="0.25">
      <c r="A40" s="149" t="s">
        <v>225</v>
      </c>
      <c r="B40" s="187">
        <v>122000</v>
      </c>
      <c r="C40" s="187">
        <v>120600</v>
      </c>
      <c r="D40" s="187">
        <v>117600</v>
      </c>
      <c r="E40" s="170">
        <f t="shared" ref="E40:E74" si="4">B40-C40</f>
        <v>1400</v>
      </c>
      <c r="F40" s="168">
        <f t="shared" ref="F40:F73" si="5">(B40-C40)/C40</f>
        <v>1.1608623548922056E-2</v>
      </c>
      <c r="G40" s="170">
        <f t="shared" ref="G40:G74" si="6">B40-D40</f>
        <v>4400</v>
      </c>
      <c r="H40" s="169">
        <f t="shared" ref="H40:H74" si="7">(B40-D40)/D40</f>
        <v>3.7414965986394558E-2</v>
      </c>
      <c r="I40" s="180"/>
    </row>
    <row r="41" spans="1:9" x14ac:dyDescent="0.25">
      <c r="A41" s="149" t="s">
        <v>226</v>
      </c>
      <c r="B41" s="167">
        <v>86300</v>
      </c>
      <c r="C41" s="167">
        <v>86200</v>
      </c>
      <c r="D41" s="167">
        <v>84300</v>
      </c>
      <c r="E41" s="170">
        <f t="shared" si="4"/>
        <v>100</v>
      </c>
      <c r="F41" s="168">
        <f t="shared" si="5"/>
        <v>1.1600928074245939E-3</v>
      </c>
      <c r="G41" s="170">
        <f t="shared" si="6"/>
        <v>2000</v>
      </c>
      <c r="H41" s="169">
        <f t="shared" si="7"/>
        <v>2.3724792408066429E-2</v>
      </c>
      <c r="I41" s="180"/>
    </row>
    <row r="42" spans="1:9" x14ac:dyDescent="0.25">
      <c r="A42" s="149" t="s">
        <v>227</v>
      </c>
      <c r="B42" s="167">
        <v>38000</v>
      </c>
      <c r="C42" s="167">
        <v>38000</v>
      </c>
      <c r="D42" s="167">
        <v>38200</v>
      </c>
      <c r="E42" s="239">
        <f t="shared" si="4"/>
        <v>0</v>
      </c>
      <c r="F42" s="210">
        <f t="shared" si="5"/>
        <v>0</v>
      </c>
      <c r="G42" s="170">
        <f t="shared" si="6"/>
        <v>-200</v>
      </c>
      <c r="H42" s="169">
        <f t="shared" si="7"/>
        <v>-5.235602094240838E-3</v>
      </c>
      <c r="I42" s="180"/>
    </row>
    <row r="43" spans="1:9" x14ac:dyDescent="0.25">
      <c r="A43" s="149" t="s">
        <v>228</v>
      </c>
      <c r="B43" s="167">
        <v>35700</v>
      </c>
      <c r="C43" s="167">
        <v>34400</v>
      </c>
      <c r="D43" s="167">
        <v>33300</v>
      </c>
      <c r="E43" s="170">
        <f t="shared" si="4"/>
        <v>1300</v>
      </c>
      <c r="F43" s="168">
        <f t="shared" si="5"/>
        <v>3.7790697674418602E-2</v>
      </c>
      <c r="G43" s="170">
        <f t="shared" si="6"/>
        <v>2400</v>
      </c>
      <c r="H43" s="169">
        <f t="shared" si="7"/>
        <v>7.2072072072072071E-2</v>
      </c>
      <c r="I43" s="180"/>
    </row>
    <row r="44" spans="1:9" x14ac:dyDescent="0.25">
      <c r="A44" s="149" t="s">
        <v>229</v>
      </c>
      <c r="B44" s="167">
        <v>314800</v>
      </c>
      <c r="C44" s="167">
        <v>311300</v>
      </c>
      <c r="D44" s="167">
        <v>308200</v>
      </c>
      <c r="E44" s="170">
        <f t="shared" si="4"/>
        <v>3500</v>
      </c>
      <c r="F44" s="168">
        <f t="shared" si="5"/>
        <v>1.1243173787343399E-2</v>
      </c>
      <c r="G44" s="170">
        <f t="shared" si="6"/>
        <v>6600</v>
      </c>
      <c r="H44" s="169">
        <f t="shared" si="7"/>
        <v>2.1414665801427646E-2</v>
      </c>
      <c r="I44" s="180"/>
    </row>
    <row r="45" spans="1:9" x14ac:dyDescent="0.25">
      <c r="A45" s="149" t="s">
        <v>230</v>
      </c>
      <c r="B45" s="167">
        <v>119600</v>
      </c>
      <c r="C45" s="167">
        <v>121000</v>
      </c>
      <c r="D45" s="167">
        <v>117000</v>
      </c>
      <c r="E45" s="170">
        <f t="shared" si="4"/>
        <v>-1400</v>
      </c>
      <c r="F45" s="168">
        <f t="shared" si="5"/>
        <v>-1.1570247933884297E-2</v>
      </c>
      <c r="G45" s="170">
        <f t="shared" si="6"/>
        <v>2600</v>
      </c>
      <c r="H45" s="169">
        <f t="shared" si="7"/>
        <v>2.2222222222222223E-2</v>
      </c>
      <c r="I45" s="180"/>
    </row>
    <row r="46" spans="1:9" x14ac:dyDescent="0.25">
      <c r="A46" s="149" t="s">
        <v>231</v>
      </c>
      <c r="B46" s="167">
        <v>22600</v>
      </c>
      <c r="C46" s="167">
        <v>22500</v>
      </c>
      <c r="D46" s="167">
        <v>21800</v>
      </c>
      <c r="E46" s="170">
        <f t="shared" si="4"/>
        <v>100</v>
      </c>
      <c r="F46" s="168">
        <f t="shared" si="5"/>
        <v>4.4444444444444444E-3</v>
      </c>
      <c r="G46" s="170">
        <f t="shared" si="6"/>
        <v>800</v>
      </c>
      <c r="H46" s="169">
        <f t="shared" si="7"/>
        <v>3.669724770642202E-2</v>
      </c>
      <c r="I46" s="180"/>
    </row>
    <row r="47" spans="1:9" x14ac:dyDescent="0.25">
      <c r="A47" s="149" t="s">
        <v>232</v>
      </c>
      <c r="B47" s="167">
        <v>25700</v>
      </c>
      <c r="C47" s="167">
        <v>25500</v>
      </c>
      <c r="D47" s="167">
        <v>25000</v>
      </c>
      <c r="E47" s="170">
        <f t="shared" si="4"/>
        <v>200</v>
      </c>
      <c r="F47" s="168">
        <f t="shared" si="5"/>
        <v>7.8431372549019607E-3</v>
      </c>
      <c r="G47" s="170">
        <f t="shared" si="6"/>
        <v>700</v>
      </c>
      <c r="H47" s="169">
        <f t="shared" si="7"/>
        <v>2.8000000000000001E-2</v>
      </c>
      <c r="I47" s="180"/>
    </row>
    <row r="48" spans="1:9" x14ac:dyDescent="0.25">
      <c r="A48" s="149" t="s">
        <v>233</v>
      </c>
      <c r="B48" s="167">
        <v>169500</v>
      </c>
      <c r="C48" s="167">
        <v>164800</v>
      </c>
      <c r="D48" s="167">
        <v>166200</v>
      </c>
      <c r="E48" s="170">
        <f t="shared" si="4"/>
        <v>4700</v>
      </c>
      <c r="F48" s="168">
        <f t="shared" si="5"/>
        <v>2.8519417475728157E-2</v>
      </c>
      <c r="G48" s="170">
        <f t="shared" si="6"/>
        <v>3300</v>
      </c>
      <c r="H48" s="169">
        <f t="shared" si="7"/>
        <v>1.9855595667870037E-2</v>
      </c>
      <c r="I48" s="180"/>
    </row>
    <row r="49" spans="1:9" x14ac:dyDescent="0.25">
      <c r="A49" s="149" t="s">
        <v>234</v>
      </c>
      <c r="B49" s="167">
        <v>157600</v>
      </c>
      <c r="C49" s="167">
        <v>153200</v>
      </c>
      <c r="D49" s="167">
        <v>154400</v>
      </c>
      <c r="E49" s="170">
        <f t="shared" si="4"/>
        <v>4400</v>
      </c>
      <c r="F49" s="168">
        <f t="shared" si="5"/>
        <v>2.8720626631853787E-2</v>
      </c>
      <c r="G49" s="170">
        <f t="shared" si="6"/>
        <v>3200</v>
      </c>
      <c r="H49" s="169">
        <f t="shared" si="7"/>
        <v>2.072538860103627E-2</v>
      </c>
      <c r="I49" s="180"/>
    </row>
    <row r="50" spans="1:9" x14ac:dyDescent="0.25">
      <c r="A50" s="149" t="s">
        <v>235</v>
      </c>
      <c r="B50" s="167">
        <v>73100</v>
      </c>
      <c r="C50" s="167">
        <v>70700</v>
      </c>
      <c r="D50" s="167">
        <v>73900</v>
      </c>
      <c r="E50" s="170">
        <f t="shared" si="4"/>
        <v>2400</v>
      </c>
      <c r="F50" s="168">
        <f t="shared" si="5"/>
        <v>3.3946251768033946E-2</v>
      </c>
      <c r="G50" s="170">
        <f t="shared" si="6"/>
        <v>-800</v>
      </c>
      <c r="H50" s="169">
        <f t="shared" si="7"/>
        <v>-1.0825439783491205E-2</v>
      </c>
      <c r="I50" s="180"/>
    </row>
    <row r="51" spans="1:9" x14ac:dyDescent="0.25">
      <c r="A51" s="149" t="s">
        <v>236</v>
      </c>
      <c r="B51" s="167">
        <v>39400</v>
      </c>
      <c r="C51" s="167">
        <v>37500</v>
      </c>
      <c r="D51" s="167">
        <v>36900</v>
      </c>
      <c r="E51" s="170">
        <f t="shared" si="4"/>
        <v>1900</v>
      </c>
      <c r="F51" s="168">
        <f t="shared" si="5"/>
        <v>5.0666666666666665E-2</v>
      </c>
      <c r="G51" s="170">
        <f t="shared" si="6"/>
        <v>2500</v>
      </c>
      <c r="H51" s="169">
        <f t="shared" si="7"/>
        <v>6.7750677506775062E-2</v>
      </c>
      <c r="I51" s="180"/>
    </row>
    <row r="52" spans="1:9" x14ac:dyDescent="0.25">
      <c r="A52" s="149" t="s">
        <v>237</v>
      </c>
      <c r="B52" s="167">
        <v>279000</v>
      </c>
      <c r="C52" s="167">
        <v>276400</v>
      </c>
      <c r="D52" s="167">
        <v>264400</v>
      </c>
      <c r="E52" s="170">
        <f t="shared" si="4"/>
        <v>2600</v>
      </c>
      <c r="F52" s="168">
        <f t="shared" si="5"/>
        <v>9.4066570188133143E-3</v>
      </c>
      <c r="G52" s="170">
        <f t="shared" si="6"/>
        <v>14600</v>
      </c>
      <c r="H52" s="169">
        <f t="shared" si="7"/>
        <v>5.5219364599092283E-2</v>
      </c>
      <c r="I52" s="180"/>
    </row>
    <row r="53" spans="1:9" x14ac:dyDescent="0.25">
      <c r="A53" s="149" t="s">
        <v>238</v>
      </c>
      <c r="B53" s="167">
        <v>46600</v>
      </c>
      <c r="C53" s="167">
        <v>47900</v>
      </c>
      <c r="D53" s="167">
        <v>45100</v>
      </c>
      <c r="E53" s="170">
        <f t="shared" si="4"/>
        <v>-1300</v>
      </c>
      <c r="F53" s="168">
        <f t="shared" si="5"/>
        <v>-2.7139874739039668E-2</v>
      </c>
      <c r="G53" s="170">
        <f t="shared" si="6"/>
        <v>1500</v>
      </c>
      <c r="H53" s="169">
        <f t="shared" si="7"/>
        <v>3.325942350332594E-2</v>
      </c>
      <c r="I53" s="180"/>
    </row>
    <row r="54" spans="1:9" x14ac:dyDescent="0.25">
      <c r="A54" s="149" t="s">
        <v>239</v>
      </c>
      <c r="B54" s="167">
        <v>232400</v>
      </c>
      <c r="C54" s="167">
        <v>228500</v>
      </c>
      <c r="D54" s="167">
        <v>219300</v>
      </c>
      <c r="E54" s="170">
        <f t="shared" si="4"/>
        <v>3900</v>
      </c>
      <c r="F54" s="168">
        <f t="shared" si="5"/>
        <v>1.7067833698030634E-2</v>
      </c>
      <c r="G54" s="170">
        <f t="shared" si="6"/>
        <v>13100</v>
      </c>
      <c r="H54" s="169">
        <f t="shared" si="7"/>
        <v>5.9735522115823073E-2</v>
      </c>
      <c r="I54" s="180"/>
    </row>
    <row r="55" spans="1:9" x14ac:dyDescent="0.25">
      <c r="A55" s="149" t="s">
        <v>240</v>
      </c>
      <c r="B55" s="167">
        <v>110700</v>
      </c>
      <c r="C55" s="167">
        <v>110400</v>
      </c>
      <c r="D55" s="167">
        <v>106200</v>
      </c>
      <c r="E55" s="170">
        <f t="shared" si="4"/>
        <v>300</v>
      </c>
      <c r="F55" s="168">
        <f t="shared" si="5"/>
        <v>2.717391304347826E-3</v>
      </c>
      <c r="G55" s="170">
        <f t="shared" si="6"/>
        <v>4500</v>
      </c>
      <c r="H55" s="169">
        <f t="shared" si="7"/>
        <v>4.2372881355932202E-2</v>
      </c>
      <c r="I55" s="180"/>
    </row>
    <row r="56" spans="1:9" x14ac:dyDescent="0.25">
      <c r="A56" s="149" t="s">
        <v>241</v>
      </c>
      <c r="B56" s="167">
        <v>38700</v>
      </c>
      <c r="C56" s="167">
        <v>38300</v>
      </c>
      <c r="D56" s="167">
        <v>36300</v>
      </c>
      <c r="E56" s="170">
        <f t="shared" si="4"/>
        <v>400</v>
      </c>
      <c r="F56" s="168">
        <f t="shared" si="5"/>
        <v>1.0443864229765013E-2</v>
      </c>
      <c r="G56" s="170">
        <f t="shared" si="6"/>
        <v>2400</v>
      </c>
      <c r="H56" s="169">
        <f t="shared" si="7"/>
        <v>6.6115702479338845E-2</v>
      </c>
      <c r="I56" s="180"/>
    </row>
    <row r="57" spans="1:9" x14ac:dyDescent="0.25">
      <c r="A57" s="149" t="s">
        <v>242</v>
      </c>
      <c r="B57" s="167">
        <v>41100</v>
      </c>
      <c r="C57" s="167">
        <v>40100</v>
      </c>
      <c r="D57" s="167">
        <v>37600</v>
      </c>
      <c r="E57" s="170">
        <f t="shared" si="4"/>
        <v>1000</v>
      </c>
      <c r="F57" s="168">
        <f t="shared" si="5"/>
        <v>2.4937655860349128E-2</v>
      </c>
      <c r="G57" s="170">
        <f>B57-D57</f>
        <v>3500</v>
      </c>
      <c r="H57" s="169">
        <f t="shared" si="7"/>
        <v>9.3085106382978719E-2</v>
      </c>
      <c r="I57" s="180"/>
    </row>
    <row r="58" spans="1:9" x14ac:dyDescent="0.25">
      <c r="A58" s="149" t="s">
        <v>243</v>
      </c>
      <c r="B58" s="167">
        <v>285600</v>
      </c>
      <c r="C58" s="167">
        <v>276400</v>
      </c>
      <c r="D58" s="167">
        <v>270300</v>
      </c>
      <c r="E58" s="170">
        <f t="shared" si="4"/>
        <v>9200</v>
      </c>
      <c r="F58" s="168">
        <f t="shared" si="5"/>
        <v>3.3285094066570188E-2</v>
      </c>
      <c r="G58" s="170">
        <f t="shared" si="6"/>
        <v>15300</v>
      </c>
      <c r="H58" s="169">
        <f t="shared" si="7"/>
        <v>5.6603773584905662E-2</v>
      </c>
      <c r="I58" s="180"/>
    </row>
    <row r="59" spans="1:9" x14ac:dyDescent="0.25">
      <c r="A59" s="149" t="s">
        <v>244</v>
      </c>
      <c r="B59" s="167">
        <v>38600</v>
      </c>
      <c r="C59" s="167">
        <v>36600</v>
      </c>
      <c r="D59" s="167">
        <v>34100</v>
      </c>
      <c r="E59" s="170">
        <f t="shared" si="4"/>
        <v>2000</v>
      </c>
      <c r="F59" s="168">
        <f t="shared" si="5"/>
        <v>5.4644808743169397E-2</v>
      </c>
      <c r="G59" s="170">
        <f t="shared" si="6"/>
        <v>4500</v>
      </c>
      <c r="H59" s="169">
        <f t="shared" si="7"/>
        <v>0.13196480938416422</v>
      </c>
      <c r="I59" s="180"/>
    </row>
    <row r="60" spans="1:9" x14ac:dyDescent="0.25">
      <c r="A60" s="149" t="s">
        <v>245</v>
      </c>
      <c r="B60" s="167">
        <v>28300</v>
      </c>
      <c r="C60" s="167">
        <v>26600</v>
      </c>
      <c r="D60" s="167">
        <v>26000</v>
      </c>
      <c r="E60" s="170">
        <f t="shared" si="4"/>
        <v>1700</v>
      </c>
      <c r="F60" s="168">
        <f t="shared" si="5"/>
        <v>6.3909774436090222E-2</v>
      </c>
      <c r="G60" s="170">
        <f t="shared" si="6"/>
        <v>2300</v>
      </c>
      <c r="H60" s="284">
        <f t="shared" si="7"/>
        <v>8.8461538461538466E-2</v>
      </c>
      <c r="I60" s="180"/>
    </row>
    <row r="61" spans="1:9" x14ac:dyDescent="0.25">
      <c r="A61" s="149" t="s">
        <v>246</v>
      </c>
      <c r="B61" s="167">
        <v>247000</v>
      </c>
      <c r="C61" s="167">
        <v>239800</v>
      </c>
      <c r="D61" s="167">
        <v>236200</v>
      </c>
      <c r="E61" s="170">
        <f t="shared" si="4"/>
        <v>7200</v>
      </c>
      <c r="F61" s="168">
        <f t="shared" si="5"/>
        <v>3.0025020850708923E-2</v>
      </c>
      <c r="G61" s="170">
        <f t="shared" si="6"/>
        <v>10800</v>
      </c>
      <c r="H61" s="169">
        <f t="shared" si="7"/>
        <v>4.5723962743437763E-2</v>
      </c>
      <c r="I61" s="180"/>
    </row>
    <row r="62" spans="1:9" x14ac:dyDescent="0.25">
      <c r="A62" s="149" t="s">
        <v>247</v>
      </c>
      <c r="B62" s="167">
        <v>33300</v>
      </c>
      <c r="C62" s="167">
        <v>32400</v>
      </c>
      <c r="D62" s="167">
        <v>31500</v>
      </c>
      <c r="E62" s="170">
        <f t="shared" si="4"/>
        <v>900</v>
      </c>
      <c r="F62" s="168">
        <f t="shared" si="5"/>
        <v>2.7777777777777776E-2</v>
      </c>
      <c r="G62" s="170">
        <f t="shared" si="6"/>
        <v>1800</v>
      </c>
      <c r="H62" s="169">
        <f t="shared" si="7"/>
        <v>5.7142857142857141E-2</v>
      </c>
      <c r="I62" s="180"/>
    </row>
    <row r="63" spans="1:9" x14ac:dyDescent="0.25">
      <c r="A63" s="149" t="s">
        <v>248</v>
      </c>
      <c r="B63" s="167">
        <v>213700</v>
      </c>
      <c r="C63" s="167">
        <v>207400</v>
      </c>
      <c r="D63" s="167">
        <v>204700</v>
      </c>
      <c r="E63" s="170">
        <f t="shared" si="4"/>
        <v>6300</v>
      </c>
      <c r="F63" s="168">
        <f t="shared" si="5"/>
        <v>3.0376084860173579E-2</v>
      </c>
      <c r="G63" s="170">
        <f t="shared" si="6"/>
        <v>9000</v>
      </c>
      <c r="H63" s="169">
        <f t="shared" si="7"/>
        <v>4.3966780654616511E-2</v>
      </c>
      <c r="I63" s="180"/>
    </row>
    <row r="64" spans="1:9" x14ac:dyDescent="0.25">
      <c r="A64" s="149" t="s">
        <v>249</v>
      </c>
      <c r="B64" s="167">
        <v>83000</v>
      </c>
      <c r="C64" s="167">
        <v>81700</v>
      </c>
      <c r="D64" s="167">
        <v>82100</v>
      </c>
      <c r="E64" s="170">
        <f t="shared" si="4"/>
        <v>1300</v>
      </c>
      <c r="F64" s="168">
        <f t="shared" si="5"/>
        <v>1.591187270501836E-2</v>
      </c>
      <c r="G64" s="170">
        <f t="shared" si="6"/>
        <v>900</v>
      </c>
      <c r="H64" s="169">
        <f t="shared" si="7"/>
        <v>1.0962241169305725E-2</v>
      </c>
      <c r="I64" s="180"/>
    </row>
    <row r="65" spans="1:16" x14ac:dyDescent="0.25">
      <c r="A65" s="149" t="s">
        <v>250</v>
      </c>
      <c r="B65" s="167">
        <v>23500</v>
      </c>
      <c r="C65" s="167">
        <v>23400</v>
      </c>
      <c r="D65" s="167">
        <v>23200</v>
      </c>
      <c r="E65" s="170">
        <f t="shared" si="4"/>
        <v>100</v>
      </c>
      <c r="F65" s="168">
        <f t="shared" si="5"/>
        <v>4.2735042735042739E-3</v>
      </c>
      <c r="G65" s="170">
        <f t="shared" si="6"/>
        <v>300</v>
      </c>
      <c r="H65" s="169">
        <f t="shared" si="7"/>
        <v>1.2931034482758621E-2</v>
      </c>
      <c r="I65" s="180"/>
    </row>
    <row r="66" spans="1:16" x14ac:dyDescent="0.25">
      <c r="A66" s="149" t="s">
        <v>251</v>
      </c>
      <c r="B66" s="167">
        <v>20700</v>
      </c>
      <c r="C66" s="167">
        <v>20000</v>
      </c>
      <c r="D66" s="167">
        <v>19700</v>
      </c>
      <c r="E66" s="170">
        <f t="shared" si="4"/>
        <v>700</v>
      </c>
      <c r="F66" s="168">
        <f t="shared" si="5"/>
        <v>3.5000000000000003E-2</v>
      </c>
      <c r="G66" s="170">
        <f t="shared" si="6"/>
        <v>1000</v>
      </c>
      <c r="H66" s="169">
        <f t="shared" si="7"/>
        <v>5.0761421319796954E-2</v>
      </c>
      <c r="I66" s="180"/>
    </row>
    <row r="67" spans="1:16" x14ac:dyDescent="0.25">
      <c r="A67" s="149" t="s">
        <v>252</v>
      </c>
      <c r="B67" s="167">
        <v>374500</v>
      </c>
      <c r="C67" s="167">
        <v>378400</v>
      </c>
      <c r="D67" s="167">
        <v>368100</v>
      </c>
      <c r="E67" s="170">
        <f t="shared" si="4"/>
        <v>-3900</v>
      </c>
      <c r="F67" s="168">
        <f t="shared" si="5"/>
        <v>-1.0306553911205074E-2</v>
      </c>
      <c r="G67" s="170">
        <f t="shared" si="6"/>
        <v>6400</v>
      </c>
      <c r="H67" s="169">
        <f t="shared" si="7"/>
        <v>1.7386579733767997E-2</v>
      </c>
      <c r="I67" s="180"/>
      <c r="J67" s="210"/>
    </row>
    <row r="68" spans="1:16" x14ac:dyDescent="0.25">
      <c r="A68" s="149" t="s">
        <v>253</v>
      </c>
      <c r="B68" s="187">
        <v>36600</v>
      </c>
      <c r="C68" s="187">
        <v>36400</v>
      </c>
      <c r="D68" s="187">
        <v>35200</v>
      </c>
      <c r="E68" s="170">
        <f t="shared" si="4"/>
        <v>200</v>
      </c>
      <c r="F68" s="285">
        <f t="shared" si="5"/>
        <v>5.4945054945054949E-3</v>
      </c>
      <c r="G68" s="170">
        <f t="shared" si="6"/>
        <v>1400</v>
      </c>
      <c r="H68" s="169">
        <f t="shared" si="7"/>
        <v>3.9772727272727272E-2</v>
      </c>
      <c r="I68" s="180"/>
    </row>
    <row r="69" spans="1:16" x14ac:dyDescent="0.25">
      <c r="A69" s="149" t="s">
        <v>254</v>
      </c>
      <c r="B69" s="167">
        <v>107300</v>
      </c>
      <c r="C69" s="167">
        <v>112400</v>
      </c>
      <c r="D69" s="167">
        <v>107200</v>
      </c>
      <c r="E69" s="170">
        <f t="shared" si="4"/>
        <v>-5100</v>
      </c>
      <c r="F69" s="168">
        <f t="shared" si="5"/>
        <v>-4.5373665480427046E-2</v>
      </c>
      <c r="G69" s="170">
        <f t="shared" si="6"/>
        <v>100</v>
      </c>
      <c r="H69" s="169">
        <f t="shared" si="7"/>
        <v>9.3283582089552237E-4</v>
      </c>
      <c r="I69" s="180"/>
    </row>
    <row r="70" spans="1:16" x14ac:dyDescent="0.25">
      <c r="A70" s="149" t="s">
        <v>255</v>
      </c>
      <c r="B70" s="167">
        <v>50000</v>
      </c>
      <c r="C70" s="167">
        <v>55200</v>
      </c>
      <c r="D70" s="167">
        <v>51600</v>
      </c>
      <c r="E70" s="170">
        <f t="shared" si="4"/>
        <v>-5200</v>
      </c>
      <c r="F70" s="168">
        <f t="shared" si="5"/>
        <v>-9.420289855072464E-2</v>
      </c>
      <c r="G70" s="170">
        <f t="shared" si="6"/>
        <v>-1600</v>
      </c>
      <c r="H70" s="169">
        <f t="shared" si="7"/>
        <v>-3.1007751937984496E-2</v>
      </c>
      <c r="I70" s="180"/>
    </row>
    <row r="71" spans="1:16" x14ac:dyDescent="0.25">
      <c r="A71" s="149" t="s">
        <v>256</v>
      </c>
      <c r="B71" s="167">
        <v>57300</v>
      </c>
      <c r="C71" s="167">
        <v>57200</v>
      </c>
      <c r="D71" s="167">
        <v>55600</v>
      </c>
      <c r="E71" s="170">
        <f t="shared" si="4"/>
        <v>100</v>
      </c>
      <c r="F71" s="168">
        <f t="shared" si="5"/>
        <v>1.7482517482517483E-3</v>
      </c>
      <c r="G71" s="170">
        <f t="shared" si="6"/>
        <v>1700</v>
      </c>
      <c r="H71" s="169">
        <f t="shared" si="7"/>
        <v>3.0575539568345324E-2</v>
      </c>
      <c r="I71" s="180"/>
    </row>
    <row r="72" spans="1:16" x14ac:dyDescent="0.25">
      <c r="A72" s="149" t="s">
        <v>257</v>
      </c>
      <c r="B72" s="167">
        <v>230600</v>
      </c>
      <c r="C72" s="167">
        <v>229600</v>
      </c>
      <c r="D72" s="167">
        <v>225700</v>
      </c>
      <c r="E72" s="170">
        <f t="shared" si="4"/>
        <v>1000</v>
      </c>
      <c r="F72" s="168">
        <f t="shared" si="5"/>
        <v>4.3554006968641113E-3</v>
      </c>
      <c r="G72" s="170">
        <f t="shared" si="6"/>
        <v>4900</v>
      </c>
      <c r="H72" s="169">
        <f t="shared" si="7"/>
        <v>2.1710234824988923E-2</v>
      </c>
      <c r="I72" s="180"/>
    </row>
    <row r="73" spans="1:16" x14ac:dyDescent="0.25">
      <c r="A73" s="149" t="s">
        <v>258</v>
      </c>
      <c r="B73" s="167">
        <v>110800</v>
      </c>
      <c r="C73" s="167">
        <v>111100</v>
      </c>
      <c r="D73" s="167">
        <v>109300</v>
      </c>
      <c r="E73" s="170">
        <f t="shared" si="4"/>
        <v>-300</v>
      </c>
      <c r="F73" s="168">
        <f t="shared" si="5"/>
        <v>-2.7002700270027003E-3</v>
      </c>
      <c r="G73" s="170">
        <f t="shared" si="6"/>
        <v>1500</v>
      </c>
      <c r="H73" s="169">
        <f t="shared" si="7"/>
        <v>1.3723696248856358E-2</v>
      </c>
      <c r="I73" s="180"/>
      <c r="L73" s="128"/>
    </row>
    <row r="74" spans="1:16" x14ac:dyDescent="0.25">
      <c r="A74" s="149" t="s">
        <v>259</v>
      </c>
      <c r="B74" s="167">
        <v>119800</v>
      </c>
      <c r="C74" s="167">
        <v>118500</v>
      </c>
      <c r="D74" s="167">
        <v>116400</v>
      </c>
      <c r="E74" s="170">
        <f t="shared" si="4"/>
        <v>1300</v>
      </c>
      <c r="F74" s="168">
        <f>(B74-C74)/C74</f>
        <v>1.0970464135021098E-2</v>
      </c>
      <c r="G74" s="170">
        <f t="shared" si="6"/>
        <v>3400</v>
      </c>
      <c r="H74" s="169">
        <f t="shared" si="7"/>
        <v>2.9209621993127148E-2</v>
      </c>
      <c r="I74" s="180"/>
    </row>
    <row r="75" spans="1:16" x14ac:dyDescent="0.25">
      <c r="K75" s="207"/>
      <c r="P75" s="206"/>
    </row>
    <row r="76" spans="1:16" x14ac:dyDescent="0.25">
      <c r="A76" t="s">
        <v>64</v>
      </c>
    </row>
    <row r="77" spans="1:16" x14ac:dyDescent="0.25">
      <c r="A77" s="127"/>
    </row>
    <row r="79" spans="1:16" x14ac:dyDescent="0.25">
      <c r="A79" s="149"/>
    </row>
    <row r="80" spans="1:16" x14ac:dyDescent="0.25">
      <c r="A80" s="149"/>
    </row>
    <row r="81" spans="1:1" x14ac:dyDescent="0.25">
      <c r="A81" s="149"/>
    </row>
    <row r="82" spans="1:1" x14ac:dyDescent="0.25">
      <c r="A82" s="149"/>
    </row>
    <row r="83" spans="1:1" x14ac:dyDescent="0.25">
      <c r="A83" s="149"/>
    </row>
    <row r="84" spans="1:1" x14ac:dyDescent="0.25">
      <c r="A84" s="149" t="s">
        <v>196</v>
      </c>
    </row>
    <row r="85" spans="1:1" x14ac:dyDescent="0.25">
      <c r="A85" s="149" t="s">
        <v>202</v>
      </c>
    </row>
    <row r="86" spans="1:1" x14ac:dyDescent="0.25">
      <c r="A86" s="149" t="s">
        <v>211</v>
      </c>
    </row>
    <row r="87" spans="1:1" x14ac:dyDescent="0.25">
      <c r="A87" s="149" t="s">
        <v>212</v>
      </c>
    </row>
    <row r="88" spans="1:1" x14ac:dyDescent="0.25">
      <c r="A88" s="149" t="s">
        <v>215</v>
      </c>
    </row>
    <row r="89" spans="1:1" x14ac:dyDescent="0.25">
      <c r="A89" s="149" t="s">
        <v>220</v>
      </c>
    </row>
    <row r="90" spans="1:1" x14ac:dyDescent="0.25">
      <c r="A90" s="149" t="s">
        <v>221</v>
      </c>
    </row>
    <row r="91" spans="1:1" x14ac:dyDescent="0.25">
      <c r="A91" s="149" t="s">
        <v>224</v>
      </c>
    </row>
    <row r="92" spans="1:1" x14ac:dyDescent="0.25">
      <c r="A92" s="149" t="s">
        <v>225</v>
      </c>
    </row>
    <row r="93" spans="1:1" x14ac:dyDescent="0.25">
      <c r="A93" s="149" t="s">
        <v>229</v>
      </c>
    </row>
    <row r="94" spans="1:1" x14ac:dyDescent="0.25">
      <c r="A94" s="149" t="s">
        <v>268</v>
      </c>
    </row>
    <row r="95" spans="1:1" x14ac:dyDescent="0.25">
      <c r="A95" s="149" t="s">
        <v>237</v>
      </c>
    </row>
    <row r="96" spans="1:1" x14ac:dyDescent="0.25">
      <c r="A96" s="149" t="s">
        <v>243</v>
      </c>
    </row>
    <row r="97" spans="1:1" x14ac:dyDescent="0.25">
      <c r="A97" s="149" t="s">
        <v>246</v>
      </c>
    </row>
    <row r="98" spans="1:1" x14ac:dyDescent="0.25">
      <c r="A98" s="149" t="s">
        <v>248</v>
      </c>
    </row>
    <row r="99" spans="1:1" x14ac:dyDescent="0.25">
      <c r="A99" s="149" t="s">
        <v>249</v>
      </c>
    </row>
    <row r="100" spans="1:1" x14ac:dyDescent="0.25">
      <c r="A100" s="149" t="s">
        <v>252</v>
      </c>
    </row>
    <row r="101" spans="1:1" x14ac:dyDescent="0.25">
      <c r="A101" s="149" t="s">
        <v>253</v>
      </c>
    </row>
    <row r="102" spans="1:1" x14ac:dyDescent="0.25">
      <c r="A102" s="149" t="s">
        <v>254</v>
      </c>
    </row>
    <row r="103" spans="1:1" x14ac:dyDescent="0.25">
      <c r="A103" s="149" t="s">
        <v>257</v>
      </c>
    </row>
  </sheetData>
  <sortState xmlns:xlrd2="http://schemas.microsoft.com/office/spreadsheetml/2017/richdata2" ref="A8:I74">
    <sortCondition ref="I8:I74"/>
  </sortState>
  <mergeCells count="1">
    <mergeCell ref="E4:H4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B3D062-4469-4EAE-8E47-5784A3C7EBAB}">
  <sheetPr>
    <tabColor rgb="FF7030A0"/>
  </sheetPr>
  <dimension ref="A1:H36"/>
  <sheetViews>
    <sheetView workbookViewId="0">
      <selection activeCell="B18" sqref="B18"/>
    </sheetView>
  </sheetViews>
  <sheetFormatPr defaultRowHeight="15" x14ac:dyDescent="0.25"/>
  <cols>
    <col min="1" max="1" width="19.140625" bestFit="1" customWidth="1"/>
    <col min="2" max="2" width="13.28515625" bestFit="1" customWidth="1"/>
    <col min="3" max="3" width="13.5703125" bestFit="1" customWidth="1"/>
    <col min="4" max="4" width="12.5703125" bestFit="1" customWidth="1"/>
    <col min="5" max="5" width="14.140625" bestFit="1" customWidth="1"/>
    <col min="6" max="6" width="11" bestFit="1" customWidth="1"/>
    <col min="7" max="7" width="18.28515625" bestFit="1" customWidth="1"/>
    <col min="8" max="8" width="15.140625" bestFit="1" customWidth="1"/>
  </cols>
  <sheetData>
    <row r="1" spans="1:8" ht="15.75" thickBot="1" x14ac:dyDescent="0.3">
      <c r="A1" s="274" t="s">
        <v>175</v>
      </c>
      <c r="B1" s="275"/>
      <c r="C1" s="275"/>
      <c r="D1" s="275"/>
      <c r="E1" s="275"/>
      <c r="F1" s="275"/>
      <c r="G1" s="275"/>
      <c r="H1" s="276"/>
    </row>
    <row r="2" spans="1:8" ht="15.75" thickBot="1" x14ac:dyDescent="0.3">
      <c r="A2" s="97" t="s">
        <v>2</v>
      </c>
      <c r="B2" s="98" t="s">
        <v>3</v>
      </c>
      <c r="C2" s="99" t="s">
        <v>4</v>
      </c>
      <c r="D2" s="100" t="s">
        <v>5</v>
      </c>
      <c r="E2" s="98" t="s">
        <v>6</v>
      </c>
      <c r="F2" s="98" t="s">
        <v>7</v>
      </c>
      <c r="G2" s="98" t="s">
        <v>8</v>
      </c>
      <c r="H2" s="99" t="s">
        <v>9</v>
      </c>
    </row>
    <row r="3" spans="1:8" x14ac:dyDescent="0.25">
      <c r="A3" s="101" t="s">
        <v>176</v>
      </c>
      <c r="B3" s="102">
        <v>1118.96</v>
      </c>
      <c r="C3" s="102">
        <v>1148.92</v>
      </c>
      <c r="D3" s="102">
        <v>1071.23</v>
      </c>
      <c r="E3" s="135">
        <v>-29.96</v>
      </c>
      <c r="F3" s="132">
        <v>-2.6100000000000002E-2</v>
      </c>
      <c r="G3" s="135">
        <v>47.73</v>
      </c>
      <c r="H3" s="132">
        <v>4.4600000000000001E-2</v>
      </c>
    </row>
    <row r="4" spans="1:8" x14ac:dyDescent="0.25">
      <c r="A4" s="101" t="s">
        <v>177</v>
      </c>
      <c r="B4" s="102">
        <v>934.16</v>
      </c>
      <c r="C4" s="102">
        <v>945.88</v>
      </c>
      <c r="D4" s="102">
        <v>890.57</v>
      </c>
      <c r="E4" s="135">
        <v>-11.72</v>
      </c>
      <c r="F4" s="132">
        <v>-1.24E-2</v>
      </c>
      <c r="G4" s="135">
        <v>43.59</v>
      </c>
      <c r="H4" s="132">
        <v>4.8899999999999999E-2</v>
      </c>
    </row>
    <row r="5" spans="1:8" x14ac:dyDescent="0.25">
      <c r="A5" s="101" t="s">
        <v>178</v>
      </c>
      <c r="B5" s="102">
        <v>746.83</v>
      </c>
      <c r="C5" s="102">
        <v>748.8</v>
      </c>
      <c r="D5" s="102">
        <v>789.07</v>
      </c>
      <c r="E5" s="135">
        <v>-1.97</v>
      </c>
      <c r="F5" s="132">
        <v>-2.5999999999999999E-3</v>
      </c>
      <c r="G5" s="135">
        <v>-42.24</v>
      </c>
      <c r="H5" s="132">
        <v>-5.3499999999999999E-2</v>
      </c>
    </row>
    <row r="6" spans="1:8" x14ac:dyDescent="0.25">
      <c r="A6" s="101" t="s">
        <v>179</v>
      </c>
      <c r="B6" s="102">
        <v>1106.96</v>
      </c>
      <c r="C6" s="102">
        <v>1110.3599999999999</v>
      </c>
      <c r="D6" s="102">
        <v>1002.11</v>
      </c>
      <c r="E6" s="135">
        <v>-3.4</v>
      </c>
      <c r="F6" s="210">
        <v>-3.0999999999999999E-3</v>
      </c>
      <c r="G6" s="135">
        <v>104.85</v>
      </c>
      <c r="H6" s="132">
        <v>0.1046</v>
      </c>
    </row>
    <row r="7" spans="1:8" x14ac:dyDescent="0.25">
      <c r="A7" s="101" t="s">
        <v>180</v>
      </c>
      <c r="B7" s="102">
        <v>829.87</v>
      </c>
      <c r="C7" s="102">
        <v>859.94</v>
      </c>
      <c r="D7" s="102">
        <v>824.44</v>
      </c>
      <c r="E7" s="135">
        <v>-30.07</v>
      </c>
      <c r="F7" s="132">
        <v>-3.5000000000000003E-2</v>
      </c>
      <c r="G7" s="135">
        <v>5.43</v>
      </c>
      <c r="H7" s="132">
        <v>6.6E-3</v>
      </c>
    </row>
    <row r="8" spans="1:8" x14ac:dyDescent="0.25">
      <c r="A8" s="101" t="s">
        <v>181</v>
      </c>
      <c r="B8" s="102">
        <v>846.7</v>
      </c>
      <c r="C8" s="102">
        <v>843.89</v>
      </c>
      <c r="D8" s="102">
        <v>831.14</v>
      </c>
      <c r="E8" s="135">
        <v>2.81</v>
      </c>
      <c r="F8" s="132">
        <v>3.3E-3</v>
      </c>
      <c r="G8" s="135">
        <v>15.56</v>
      </c>
      <c r="H8" s="132">
        <v>1.8700000000000001E-2</v>
      </c>
    </row>
    <row r="9" spans="1:8" x14ac:dyDescent="0.25">
      <c r="A9" s="101" t="s">
        <v>182</v>
      </c>
      <c r="B9" s="102">
        <v>898.06</v>
      </c>
      <c r="C9" s="102">
        <v>935.53</v>
      </c>
      <c r="D9" s="102">
        <v>1025.1099999999999</v>
      </c>
      <c r="E9" s="135">
        <v>-37.47</v>
      </c>
      <c r="F9" s="132">
        <v>-4.0099999999999997E-2</v>
      </c>
      <c r="G9" s="135">
        <v>-127.05</v>
      </c>
      <c r="H9" s="132">
        <v>-0.1239</v>
      </c>
    </row>
    <row r="10" spans="1:8" x14ac:dyDescent="0.25">
      <c r="A10" s="101" t="s">
        <v>183</v>
      </c>
      <c r="B10" s="102">
        <v>753.74</v>
      </c>
      <c r="C10" s="102">
        <v>742.62</v>
      </c>
      <c r="D10" s="102">
        <v>718.68</v>
      </c>
      <c r="E10" s="135">
        <v>11.12</v>
      </c>
      <c r="F10" s="132">
        <v>1.4999999999999999E-2</v>
      </c>
      <c r="G10" s="135">
        <v>35.06</v>
      </c>
      <c r="H10" s="132">
        <v>4.8800000000000003E-2</v>
      </c>
    </row>
    <row r="11" spans="1:8" x14ac:dyDescent="0.25">
      <c r="G11" s="109"/>
    </row>
    <row r="12" spans="1:8" ht="15.75" thickBot="1" x14ac:dyDescent="0.3"/>
    <row r="13" spans="1:8" ht="15.75" thickBot="1" x14ac:dyDescent="0.3">
      <c r="A13" s="277" t="s">
        <v>184</v>
      </c>
      <c r="B13" s="278"/>
      <c r="C13" s="278"/>
      <c r="D13" s="278"/>
      <c r="E13" s="278"/>
      <c r="F13" s="278"/>
      <c r="G13" s="278"/>
      <c r="H13" s="279"/>
    </row>
    <row r="14" spans="1:8" ht="15.75" thickBot="1" x14ac:dyDescent="0.3">
      <c r="A14" s="98" t="s">
        <v>2</v>
      </c>
      <c r="B14" s="99" t="s">
        <v>3</v>
      </c>
      <c r="C14" s="100" t="s">
        <v>4</v>
      </c>
      <c r="D14" s="98" t="s">
        <v>5</v>
      </c>
      <c r="E14" s="99" t="s">
        <v>6</v>
      </c>
      <c r="F14" s="100" t="s">
        <v>7</v>
      </c>
      <c r="G14" s="99" t="s">
        <v>8</v>
      </c>
      <c r="H14" s="103" t="s">
        <v>9</v>
      </c>
    </row>
    <row r="15" spans="1:8" x14ac:dyDescent="0.25">
      <c r="A15" s="101" t="s">
        <v>176</v>
      </c>
      <c r="B15" s="104">
        <v>34.6</v>
      </c>
      <c r="C15" s="104">
        <v>34.700000000000003</v>
      </c>
      <c r="D15" s="104">
        <v>34.5</v>
      </c>
      <c r="E15" s="200">
        <f>B15-C15</f>
        <v>-0.10000000000000142</v>
      </c>
      <c r="F15" s="132">
        <f>E15/C15</f>
        <v>-2.8818443804034988E-3</v>
      </c>
      <c r="G15" s="200">
        <f>B15-D15</f>
        <v>0.10000000000000142</v>
      </c>
      <c r="H15" s="213">
        <f>G15/D15</f>
        <v>2.8985507246377224E-3</v>
      </c>
    </row>
    <row r="16" spans="1:8" x14ac:dyDescent="0.25">
      <c r="A16" s="101" t="s">
        <v>177</v>
      </c>
      <c r="B16" s="104">
        <v>33.700000000000003</v>
      </c>
      <c r="C16" s="104">
        <v>34</v>
      </c>
      <c r="D16" s="104">
        <v>34.200000000000003</v>
      </c>
      <c r="E16" s="200">
        <f t="shared" ref="E16:E22" si="0">B16-C16</f>
        <v>-0.29999999999999716</v>
      </c>
      <c r="F16" s="132">
        <f t="shared" ref="F16:F22" si="1">E16/C16</f>
        <v>-8.8235294117646225E-3</v>
      </c>
      <c r="G16" s="200">
        <f t="shared" ref="G16:G22" si="2">B16-D16</f>
        <v>-0.5</v>
      </c>
      <c r="H16" s="213">
        <f t="shared" ref="H16:H22" si="3">G16/D16</f>
        <v>-1.4619883040935672E-2</v>
      </c>
    </row>
    <row r="17" spans="1:8" x14ac:dyDescent="0.25">
      <c r="A17" s="101" t="s">
        <v>178</v>
      </c>
      <c r="B17" s="104">
        <v>32.9</v>
      </c>
      <c r="C17" s="104">
        <v>32.5</v>
      </c>
      <c r="D17" s="104">
        <v>34.1</v>
      </c>
      <c r="E17" s="200">
        <f t="shared" si="0"/>
        <v>0.39999999999999858</v>
      </c>
      <c r="F17" s="132">
        <f t="shared" si="1"/>
        <v>1.2307692307692264E-2</v>
      </c>
      <c r="G17" s="200">
        <f t="shared" si="2"/>
        <v>-1.2000000000000028</v>
      </c>
      <c r="H17" s="213">
        <f t="shared" si="3"/>
        <v>-3.5190615835777206E-2</v>
      </c>
    </row>
    <row r="18" spans="1:8" x14ac:dyDescent="0.25">
      <c r="A18" s="101" t="s">
        <v>179</v>
      </c>
      <c r="B18" s="104">
        <v>35.4</v>
      </c>
      <c r="C18" s="104">
        <v>35.6</v>
      </c>
      <c r="D18" s="104">
        <v>35.1</v>
      </c>
      <c r="E18" s="200">
        <f t="shared" si="0"/>
        <v>-0.20000000000000284</v>
      </c>
      <c r="F18" s="132">
        <f t="shared" si="1"/>
        <v>-5.6179775280899673E-3</v>
      </c>
      <c r="G18" s="200">
        <f t="shared" si="2"/>
        <v>0.29999999999999716</v>
      </c>
      <c r="H18" s="213">
        <f t="shared" si="3"/>
        <v>8.5470085470084663E-3</v>
      </c>
    </row>
    <row r="19" spans="1:8" x14ac:dyDescent="0.25">
      <c r="A19" s="101" t="s">
        <v>180</v>
      </c>
      <c r="B19" s="104">
        <v>30.6</v>
      </c>
      <c r="C19" s="104">
        <v>31</v>
      </c>
      <c r="D19" s="104">
        <v>31.3</v>
      </c>
      <c r="E19" s="200">
        <f t="shared" si="0"/>
        <v>-0.39999999999999858</v>
      </c>
      <c r="F19" s="132">
        <f t="shared" si="1"/>
        <v>-1.2903225806451568E-2</v>
      </c>
      <c r="G19" s="200">
        <f t="shared" si="2"/>
        <v>-0.69999999999999929</v>
      </c>
      <c r="H19" s="213">
        <f t="shared" si="3"/>
        <v>-2.2364217252396144E-2</v>
      </c>
    </row>
    <row r="20" spans="1:8" x14ac:dyDescent="0.25">
      <c r="A20" s="101" t="s">
        <v>181</v>
      </c>
      <c r="B20" s="104">
        <v>33.1</v>
      </c>
      <c r="C20" s="104">
        <v>32.9</v>
      </c>
      <c r="D20" s="104">
        <v>33.5</v>
      </c>
      <c r="E20" s="200">
        <f t="shared" si="0"/>
        <v>0.20000000000000284</v>
      </c>
      <c r="F20" s="132">
        <f t="shared" si="1"/>
        <v>6.079027355623187E-3</v>
      </c>
      <c r="G20" s="200">
        <f t="shared" si="2"/>
        <v>-0.39999999999999858</v>
      </c>
      <c r="H20" s="213">
        <f t="shared" si="3"/>
        <v>-1.1940298507462643E-2</v>
      </c>
    </row>
    <row r="21" spans="1:8" x14ac:dyDescent="0.25">
      <c r="A21" s="101" t="s">
        <v>182</v>
      </c>
      <c r="B21" s="104">
        <v>32.799999999999997</v>
      </c>
      <c r="C21" s="104">
        <v>33.4</v>
      </c>
      <c r="D21" s="104">
        <v>35.299999999999997</v>
      </c>
      <c r="E21" s="200">
        <f t="shared" si="0"/>
        <v>-0.60000000000000142</v>
      </c>
      <c r="F21" s="132">
        <f t="shared" si="1"/>
        <v>-1.796407185628747E-2</v>
      </c>
      <c r="G21" s="200">
        <f t="shared" si="2"/>
        <v>-2.5</v>
      </c>
      <c r="H21" s="213">
        <f t="shared" si="3"/>
        <v>-7.0821529745042494E-2</v>
      </c>
    </row>
    <row r="22" spans="1:8" x14ac:dyDescent="0.25">
      <c r="A22" s="101" t="s">
        <v>183</v>
      </c>
      <c r="B22" s="104">
        <v>32.799999999999997</v>
      </c>
      <c r="C22" s="104">
        <v>32.700000000000003</v>
      </c>
      <c r="D22" s="104">
        <v>32.299999999999997</v>
      </c>
      <c r="E22" s="200">
        <f t="shared" si="0"/>
        <v>9.9999999999994316E-2</v>
      </c>
      <c r="F22" s="132">
        <f t="shared" si="1"/>
        <v>3.0581039755349939E-3</v>
      </c>
      <c r="G22" s="200">
        <f t="shared" si="2"/>
        <v>0.5</v>
      </c>
      <c r="H22" s="213">
        <f t="shared" si="3"/>
        <v>1.5479876160990714E-2</v>
      </c>
    </row>
    <row r="24" spans="1:8" ht="15.75" thickBot="1" x14ac:dyDescent="0.3"/>
    <row r="25" spans="1:8" ht="15.75" thickBot="1" x14ac:dyDescent="0.3">
      <c r="A25" s="277" t="s">
        <v>185</v>
      </c>
      <c r="B25" s="278"/>
      <c r="C25" s="278"/>
      <c r="D25" s="278"/>
      <c r="E25" s="278"/>
      <c r="F25" s="278"/>
      <c r="G25" s="278"/>
      <c r="H25" s="279"/>
    </row>
    <row r="26" spans="1:8" ht="15.75" thickBot="1" x14ac:dyDescent="0.3">
      <c r="A26" s="98" t="s">
        <v>2</v>
      </c>
      <c r="B26" s="105" t="s">
        <v>3</v>
      </c>
      <c r="C26" s="106" t="s">
        <v>4</v>
      </c>
      <c r="D26" s="106" t="s">
        <v>5</v>
      </c>
      <c r="E26" s="106" t="s">
        <v>6</v>
      </c>
      <c r="F26" s="106" t="s">
        <v>7</v>
      </c>
      <c r="G26" s="97" t="s">
        <v>8</v>
      </c>
      <c r="H26" s="99" t="s">
        <v>9</v>
      </c>
    </row>
    <row r="27" spans="1:8" x14ac:dyDescent="0.25">
      <c r="A27" s="101" t="s">
        <v>176</v>
      </c>
      <c r="B27" s="102">
        <v>32.340000000000003</v>
      </c>
      <c r="C27" s="102">
        <v>33.11</v>
      </c>
      <c r="D27" s="102">
        <v>31.05</v>
      </c>
      <c r="E27" s="135">
        <v>-0.77</v>
      </c>
      <c r="F27" s="132">
        <v>-2.3300000000000001E-2</v>
      </c>
      <c r="G27" s="135">
        <v>1.29</v>
      </c>
      <c r="H27" s="132">
        <v>4.1500000000000002E-2</v>
      </c>
    </row>
    <row r="28" spans="1:8" x14ac:dyDescent="0.25">
      <c r="A28" s="101" t="s">
        <v>177</v>
      </c>
      <c r="B28" s="102">
        <v>27.72</v>
      </c>
      <c r="C28" s="102">
        <v>27.82</v>
      </c>
      <c r="D28" s="102">
        <v>26.04</v>
      </c>
      <c r="E28" s="135">
        <v>-0.1</v>
      </c>
      <c r="F28" s="132">
        <v>-3.5999999999999999E-3</v>
      </c>
      <c r="G28" s="135">
        <v>1.68</v>
      </c>
      <c r="H28" s="132">
        <v>6.4500000000000002E-2</v>
      </c>
    </row>
    <row r="29" spans="1:8" x14ac:dyDescent="0.25">
      <c r="A29" s="101" t="s">
        <v>178</v>
      </c>
      <c r="B29" s="102">
        <v>22.7</v>
      </c>
      <c r="C29" s="102">
        <v>23.04</v>
      </c>
      <c r="D29" s="102">
        <v>23.14</v>
      </c>
      <c r="E29" s="135">
        <v>-0.34</v>
      </c>
      <c r="F29" s="132">
        <v>-1.4800000000000001E-2</v>
      </c>
      <c r="G29" s="135">
        <v>-0.44</v>
      </c>
      <c r="H29" s="132">
        <v>-1.9E-2</v>
      </c>
    </row>
    <row r="30" spans="1:8" x14ac:dyDescent="0.25">
      <c r="A30" s="101" t="s">
        <v>179</v>
      </c>
      <c r="B30" s="102">
        <v>31.27</v>
      </c>
      <c r="C30" s="102">
        <v>31.19</v>
      </c>
      <c r="D30" s="102">
        <v>28.55</v>
      </c>
      <c r="E30" s="135">
        <v>0.08</v>
      </c>
      <c r="F30" s="132">
        <v>2.5999999999999999E-3</v>
      </c>
      <c r="G30" s="135">
        <v>2.72</v>
      </c>
      <c r="H30" s="132">
        <v>9.5299999999999996E-2</v>
      </c>
    </row>
    <row r="31" spans="1:8" x14ac:dyDescent="0.25">
      <c r="A31" s="101" t="s">
        <v>180</v>
      </c>
      <c r="B31" s="102">
        <v>27.12</v>
      </c>
      <c r="C31" s="102">
        <v>27.74</v>
      </c>
      <c r="D31" s="102">
        <v>26.34</v>
      </c>
      <c r="E31" s="135">
        <v>-0.62</v>
      </c>
      <c r="F31" s="132">
        <v>-2.24E-2</v>
      </c>
      <c r="G31" s="135">
        <v>0.78</v>
      </c>
      <c r="H31" s="132">
        <v>2.9600000000000001E-2</v>
      </c>
    </row>
    <row r="32" spans="1:8" x14ac:dyDescent="0.25">
      <c r="A32" s="101" t="s">
        <v>181</v>
      </c>
      <c r="B32" s="102">
        <v>25.58</v>
      </c>
      <c r="C32" s="102">
        <v>25.65</v>
      </c>
      <c r="D32" s="102">
        <v>24.81</v>
      </c>
      <c r="E32" s="135">
        <v>-7.0000000000000007E-2</v>
      </c>
      <c r="F32" s="132">
        <v>-2.7000000000000001E-3</v>
      </c>
      <c r="G32" s="135">
        <v>0.77</v>
      </c>
      <c r="H32" s="132">
        <v>3.1E-2</v>
      </c>
    </row>
    <row r="33" spans="1:8" x14ac:dyDescent="0.25">
      <c r="A33" s="101" t="s">
        <v>182</v>
      </c>
      <c r="B33" s="102">
        <v>27.38</v>
      </c>
      <c r="C33" s="102">
        <v>28.01</v>
      </c>
      <c r="D33" s="102">
        <v>29.04</v>
      </c>
      <c r="E33" s="135">
        <v>-0.63</v>
      </c>
      <c r="F33" s="132">
        <v>-2.2499999999999999E-2</v>
      </c>
      <c r="G33" s="135">
        <v>-1.66</v>
      </c>
      <c r="H33" s="132">
        <v>-5.7200000000000001E-2</v>
      </c>
    </row>
    <row r="34" spans="1:8" x14ac:dyDescent="0.25">
      <c r="A34" s="101" t="s">
        <v>183</v>
      </c>
      <c r="B34" s="102">
        <v>22.98</v>
      </c>
      <c r="C34" s="102">
        <v>22.71</v>
      </c>
      <c r="D34" s="102">
        <v>22.25</v>
      </c>
      <c r="E34" s="135">
        <v>0.27</v>
      </c>
      <c r="F34" s="132">
        <v>1.1900000000000001E-2</v>
      </c>
      <c r="G34" s="135">
        <v>0.73</v>
      </c>
      <c r="H34" s="132">
        <v>3.2800000000000003E-2</v>
      </c>
    </row>
    <row r="36" spans="1:8" x14ac:dyDescent="0.25">
      <c r="A36" t="s">
        <v>64</v>
      </c>
    </row>
  </sheetData>
  <mergeCells count="3">
    <mergeCell ref="A1:H1"/>
    <mergeCell ref="A13:H13"/>
    <mergeCell ref="A25:H2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AAD28E-87D0-4793-A78C-055039A01AF0}">
  <sheetPr>
    <tabColor rgb="FF7030A0"/>
  </sheetPr>
  <dimension ref="A1:U120"/>
  <sheetViews>
    <sheetView zoomScale="90" zoomScaleNormal="90" workbookViewId="0">
      <selection sqref="A1:H1"/>
    </sheetView>
  </sheetViews>
  <sheetFormatPr defaultRowHeight="15" x14ac:dyDescent="0.25"/>
  <cols>
    <col min="1" max="1" width="32.42578125" bestFit="1" customWidth="1"/>
    <col min="2" max="2" width="13.28515625" bestFit="1" customWidth="1"/>
    <col min="3" max="3" width="13.5703125" bestFit="1" customWidth="1"/>
    <col min="4" max="4" width="12.5703125" bestFit="1" customWidth="1"/>
    <col min="5" max="5" width="14.140625" bestFit="1" customWidth="1"/>
    <col min="6" max="6" width="11" style="132" bestFit="1" customWidth="1"/>
    <col min="7" max="7" width="18.28515625" bestFit="1" customWidth="1"/>
    <col min="8" max="8" width="15.140625" style="132" bestFit="1" customWidth="1"/>
    <col min="15" max="15" width="12.140625" customWidth="1"/>
    <col min="16" max="17" width="9.85546875" bestFit="1" customWidth="1"/>
  </cols>
  <sheetData>
    <row r="1" spans="1:21" ht="15.75" thickBot="1" x14ac:dyDescent="0.3">
      <c r="A1" s="280" t="s">
        <v>186</v>
      </c>
      <c r="B1" s="281"/>
      <c r="C1" s="281"/>
      <c r="D1" s="281"/>
      <c r="E1" s="281"/>
      <c r="F1" s="282"/>
      <c r="G1" s="281"/>
      <c r="H1" s="282"/>
    </row>
    <row r="2" spans="1:21" ht="15.75" thickBot="1" x14ac:dyDescent="0.3">
      <c r="A2" s="107" t="s">
        <v>301</v>
      </c>
      <c r="B2" s="107" t="s">
        <v>3</v>
      </c>
      <c r="C2" s="107" t="s">
        <v>4</v>
      </c>
      <c r="D2" s="107" t="s">
        <v>5</v>
      </c>
      <c r="E2" s="107" t="s">
        <v>6</v>
      </c>
      <c r="F2" s="132" t="s">
        <v>7</v>
      </c>
      <c r="G2" s="107" t="s">
        <v>8</v>
      </c>
      <c r="H2" s="133" t="s">
        <v>9</v>
      </c>
      <c r="I2" s="175"/>
    </row>
    <row r="3" spans="1:21" x14ac:dyDescent="0.25">
      <c r="A3" s="108" t="s">
        <v>10</v>
      </c>
      <c r="B3" s="172">
        <v>1014.82</v>
      </c>
      <c r="C3" s="172">
        <v>1022.43</v>
      </c>
      <c r="D3" s="172">
        <v>956.32</v>
      </c>
      <c r="E3" s="199">
        <v>-7.61</v>
      </c>
      <c r="F3" s="174">
        <v>-7.4000000000000003E-3</v>
      </c>
      <c r="G3" s="199">
        <v>58.5</v>
      </c>
      <c r="H3" s="173">
        <v>6.1199999999999997E-2</v>
      </c>
    </row>
    <row r="4" spans="1:21" x14ac:dyDescent="0.25">
      <c r="A4" s="108" t="s">
        <v>11</v>
      </c>
      <c r="B4" s="172">
        <v>1334.67</v>
      </c>
      <c r="C4" s="172">
        <v>1293.23</v>
      </c>
      <c r="D4" s="172">
        <v>1250.5</v>
      </c>
      <c r="E4" s="199">
        <v>41.44</v>
      </c>
      <c r="F4" s="173">
        <v>3.2000000000000001E-2</v>
      </c>
      <c r="G4" s="199">
        <v>84.17</v>
      </c>
      <c r="H4" s="173">
        <v>6.7299999999999999E-2</v>
      </c>
      <c r="O4" s="172"/>
      <c r="P4" s="172"/>
      <c r="Q4" s="172"/>
      <c r="R4" s="199"/>
      <c r="S4" s="173"/>
      <c r="T4" s="199"/>
      <c r="U4" s="173"/>
    </row>
    <row r="5" spans="1:21" x14ac:dyDescent="0.25">
      <c r="A5" s="108" t="s">
        <v>13</v>
      </c>
      <c r="B5" s="172">
        <v>1231.4000000000001</v>
      </c>
      <c r="C5" s="172">
        <v>1183.49</v>
      </c>
      <c r="D5" s="172">
        <v>1226.31</v>
      </c>
      <c r="E5" s="199">
        <v>47.91</v>
      </c>
      <c r="F5" s="173">
        <v>4.0500000000000001E-2</v>
      </c>
      <c r="G5" s="199">
        <v>5.09</v>
      </c>
      <c r="H5" s="173">
        <v>4.1999999999999997E-3</v>
      </c>
      <c r="I5" s="153"/>
    </row>
    <row r="6" spans="1:21" x14ac:dyDescent="0.25">
      <c r="A6" s="108" t="s">
        <v>14</v>
      </c>
      <c r="B6" s="172">
        <v>1350.34</v>
      </c>
      <c r="C6" s="172">
        <v>1319.06</v>
      </c>
      <c r="D6" s="172">
        <v>1265.3599999999999</v>
      </c>
      <c r="E6" s="199">
        <v>31.28</v>
      </c>
      <c r="F6" s="173">
        <v>2.3699999999999999E-2</v>
      </c>
      <c r="G6" s="199">
        <v>84.98</v>
      </c>
      <c r="H6" s="173">
        <v>6.7199999999999996E-2</v>
      </c>
      <c r="I6" s="153"/>
    </row>
    <row r="7" spans="1:21" x14ac:dyDescent="0.25">
      <c r="A7" s="108" t="s">
        <v>12</v>
      </c>
      <c r="B7" s="172">
        <v>938.64</v>
      </c>
      <c r="C7" s="172">
        <v>956.16</v>
      </c>
      <c r="D7" s="172">
        <v>884.29</v>
      </c>
      <c r="E7" s="199">
        <v>-17.52</v>
      </c>
      <c r="F7" s="173">
        <v>-1.83E-2</v>
      </c>
      <c r="G7" s="199">
        <v>54.35</v>
      </c>
      <c r="H7" s="173">
        <v>6.1499999999999999E-2</v>
      </c>
      <c r="I7" s="153"/>
    </row>
    <row r="8" spans="1:21" x14ac:dyDescent="0.25">
      <c r="A8" s="108" t="s">
        <v>15</v>
      </c>
      <c r="B8" s="172">
        <v>855.12</v>
      </c>
      <c r="C8" s="172">
        <v>865.13</v>
      </c>
      <c r="D8" s="172">
        <v>826.98</v>
      </c>
      <c r="E8" s="199">
        <v>-10.01</v>
      </c>
      <c r="F8" s="173">
        <v>-1.1599999999999999E-2</v>
      </c>
      <c r="G8" s="199">
        <v>28.14</v>
      </c>
      <c r="H8" s="173">
        <v>3.4000000000000002E-2</v>
      </c>
      <c r="I8" s="153"/>
    </row>
    <row r="9" spans="1:21" x14ac:dyDescent="0.25">
      <c r="A9" s="108" t="s">
        <v>16</v>
      </c>
      <c r="B9" s="172">
        <v>1136.21</v>
      </c>
      <c r="C9" s="172">
        <v>1174.27</v>
      </c>
      <c r="D9" s="172">
        <v>1187.4100000000001</v>
      </c>
      <c r="E9" s="199">
        <v>-38.06</v>
      </c>
      <c r="F9" s="173">
        <v>-3.2399999999999998E-2</v>
      </c>
      <c r="G9" s="199">
        <v>-51.2</v>
      </c>
      <c r="H9" s="173">
        <v>-4.3099999999999999E-2</v>
      </c>
      <c r="I9" s="153"/>
    </row>
    <row r="10" spans="1:21" x14ac:dyDescent="0.25">
      <c r="A10" s="108" t="s">
        <v>17</v>
      </c>
      <c r="B10" s="172">
        <v>1250.83</v>
      </c>
      <c r="C10" s="172">
        <v>1291.18</v>
      </c>
      <c r="D10" s="172">
        <v>1241.82</v>
      </c>
      <c r="E10" s="199">
        <v>-40.35</v>
      </c>
      <c r="F10" s="173">
        <v>-3.1300000000000001E-2</v>
      </c>
      <c r="G10" s="199">
        <v>9.01</v>
      </c>
      <c r="H10" s="173">
        <v>7.3000000000000001E-3</v>
      </c>
      <c r="I10" s="153"/>
    </row>
    <row r="11" spans="1:21" x14ac:dyDescent="0.25">
      <c r="A11" s="108" t="s">
        <v>18</v>
      </c>
      <c r="B11" s="172">
        <v>1017.93</v>
      </c>
      <c r="C11" s="172">
        <v>1029.4100000000001</v>
      </c>
      <c r="D11" s="172">
        <v>949.65</v>
      </c>
      <c r="E11" s="199">
        <v>-11.48</v>
      </c>
      <c r="F11" s="173">
        <v>-1.12E-2</v>
      </c>
      <c r="G11" s="199">
        <v>68.28</v>
      </c>
      <c r="H11" s="173">
        <v>7.1900000000000006E-2</v>
      </c>
      <c r="I11" s="153"/>
    </row>
    <row r="12" spans="1:21" x14ac:dyDescent="0.25">
      <c r="A12" s="108" t="s">
        <v>19</v>
      </c>
      <c r="B12" s="172">
        <v>478.03</v>
      </c>
      <c r="C12" s="172">
        <v>496.91</v>
      </c>
      <c r="D12" s="172">
        <v>432.82</v>
      </c>
      <c r="E12" s="199">
        <v>-18.88</v>
      </c>
      <c r="F12" s="173">
        <v>-3.7999999999999999E-2</v>
      </c>
      <c r="G12" s="199">
        <v>45.21</v>
      </c>
      <c r="H12" s="173">
        <v>0.1045</v>
      </c>
      <c r="I12" s="153"/>
    </row>
    <row r="13" spans="1:21" ht="15.75" thickBot="1" x14ac:dyDescent="0.3">
      <c r="A13" s="108" t="s">
        <v>20</v>
      </c>
      <c r="B13" s="172">
        <v>935.66</v>
      </c>
      <c r="C13" s="172">
        <v>932.64</v>
      </c>
      <c r="D13" s="172">
        <v>804.1</v>
      </c>
      <c r="E13" s="199">
        <v>3.02</v>
      </c>
      <c r="F13" s="173">
        <v>3.2000000000000002E-3</v>
      </c>
      <c r="G13" s="199">
        <v>131.56</v>
      </c>
      <c r="H13" s="173">
        <v>0.1636</v>
      </c>
      <c r="I13" s="153"/>
    </row>
    <row r="14" spans="1:21" x14ac:dyDescent="0.25">
      <c r="A14" s="139"/>
      <c r="B14" s="137"/>
      <c r="C14" s="137"/>
      <c r="D14" s="137"/>
      <c r="E14" s="137"/>
      <c r="F14" s="140"/>
      <c r="G14" s="137"/>
      <c r="H14" s="140"/>
      <c r="I14" s="137"/>
    </row>
    <row r="15" spans="1:21" ht="15.75" thickBot="1" x14ac:dyDescent="0.3">
      <c r="A15" s="280" t="s">
        <v>187</v>
      </c>
      <c r="B15" s="281"/>
      <c r="C15" s="281"/>
      <c r="D15" s="281"/>
      <c r="E15" s="281"/>
      <c r="F15" s="282"/>
      <c r="G15" s="281"/>
      <c r="H15" s="282"/>
    </row>
    <row r="16" spans="1:21" ht="15.75" thickBot="1" x14ac:dyDescent="0.3">
      <c r="A16" s="107" t="s">
        <v>301</v>
      </c>
      <c r="B16" s="107" t="s">
        <v>3</v>
      </c>
      <c r="C16" s="107" t="s">
        <v>4</v>
      </c>
      <c r="D16" s="107" t="s">
        <v>5</v>
      </c>
      <c r="E16" s="107" t="s">
        <v>6</v>
      </c>
      <c r="F16" s="133" t="s">
        <v>7</v>
      </c>
      <c r="G16" s="107" t="s">
        <v>8</v>
      </c>
      <c r="H16" s="133" t="s">
        <v>9</v>
      </c>
      <c r="I16" s="175"/>
      <c r="J16" s="137"/>
    </row>
    <row r="17" spans="1:21" x14ac:dyDescent="0.25">
      <c r="A17" s="108" t="s">
        <v>10</v>
      </c>
      <c r="B17" s="201">
        <v>34.6</v>
      </c>
      <c r="C17" s="201">
        <v>34.6</v>
      </c>
      <c r="D17" s="201">
        <v>34.4</v>
      </c>
      <c r="E17" s="177">
        <v>0</v>
      </c>
      <c r="F17" s="176">
        <v>0</v>
      </c>
      <c r="G17" s="177">
        <v>0.2</v>
      </c>
      <c r="H17" s="173">
        <v>5.7999999999999996E-3</v>
      </c>
      <c r="I17" s="171"/>
    </row>
    <row r="18" spans="1:21" x14ac:dyDescent="0.25">
      <c r="A18" s="108" t="s">
        <v>11</v>
      </c>
      <c r="B18" s="201">
        <v>41.8</v>
      </c>
      <c r="C18" s="201">
        <v>40.299999999999997</v>
      </c>
      <c r="D18" s="201">
        <v>41</v>
      </c>
      <c r="E18" s="177">
        <v>1.5</v>
      </c>
      <c r="F18" s="173">
        <v>3.7199999999999997E-2</v>
      </c>
      <c r="G18" s="177">
        <v>0.8</v>
      </c>
      <c r="H18" s="173">
        <v>1.95E-2</v>
      </c>
      <c r="I18" s="171"/>
    </row>
    <row r="19" spans="1:21" x14ac:dyDescent="0.25">
      <c r="A19" s="108" t="s">
        <v>13</v>
      </c>
      <c r="B19" s="201">
        <v>42.2</v>
      </c>
      <c r="C19" s="201">
        <v>40.200000000000003</v>
      </c>
      <c r="D19" s="201">
        <v>41</v>
      </c>
      <c r="E19" s="177">
        <v>2</v>
      </c>
      <c r="F19" s="173">
        <v>4.9799999999999997E-2</v>
      </c>
      <c r="G19" s="177">
        <v>1.2</v>
      </c>
      <c r="H19" s="173">
        <v>2.93E-2</v>
      </c>
      <c r="I19" s="171"/>
    </row>
    <row r="20" spans="1:21" x14ac:dyDescent="0.25">
      <c r="A20" s="108" t="s">
        <v>14</v>
      </c>
      <c r="B20" s="201">
        <v>41.6</v>
      </c>
      <c r="C20" s="201">
        <v>40.4</v>
      </c>
      <c r="D20" s="201">
        <v>40.700000000000003</v>
      </c>
      <c r="E20" s="177">
        <v>1.2</v>
      </c>
      <c r="F20" s="173">
        <v>2.9700000000000001E-2</v>
      </c>
      <c r="G20" s="177">
        <v>0.9</v>
      </c>
      <c r="H20" s="173">
        <v>2.2100000000000002E-2</v>
      </c>
      <c r="I20" s="171"/>
    </row>
    <row r="21" spans="1:21" x14ac:dyDescent="0.25">
      <c r="A21" s="108" t="s">
        <v>12</v>
      </c>
      <c r="B21" s="201">
        <v>32.9</v>
      </c>
      <c r="C21" s="201">
        <v>33.200000000000003</v>
      </c>
      <c r="D21" s="201">
        <v>32.799999999999997</v>
      </c>
      <c r="E21" s="177">
        <v>-0.3</v>
      </c>
      <c r="F21" s="173">
        <v>-8.9999999999999993E-3</v>
      </c>
      <c r="G21" s="177">
        <v>0.1</v>
      </c>
      <c r="H21" s="173">
        <v>3.0000000000000001E-3</v>
      </c>
      <c r="I21" s="171"/>
    </row>
    <row r="22" spans="1:21" x14ac:dyDescent="0.25">
      <c r="A22" s="108" t="s">
        <v>15</v>
      </c>
      <c r="B22" s="201">
        <v>33.6</v>
      </c>
      <c r="C22" s="201">
        <v>33.299999999999997</v>
      </c>
      <c r="D22" s="201">
        <v>32.700000000000003</v>
      </c>
      <c r="E22" s="216">
        <v>0.3</v>
      </c>
      <c r="F22" s="212">
        <v>8.9999999999999993E-3</v>
      </c>
      <c r="G22" s="177">
        <v>0.9</v>
      </c>
      <c r="H22" s="173">
        <v>2.75E-2</v>
      </c>
      <c r="I22" s="171"/>
      <c r="O22" s="201"/>
      <c r="P22" s="201"/>
      <c r="Q22" s="201"/>
      <c r="R22" s="177"/>
      <c r="S22" s="173"/>
      <c r="T22" s="177"/>
      <c r="U22" s="173"/>
    </row>
    <row r="23" spans="1:21" x14ac:dyDescent="0.25">
      <c r="A23" s="108" t="s">
        <v>16</v>
      </c>
      <c r="B23" s="201">
        <v>37.4</v>
      </c>
      <c r="C23" s="201">
        <v>38.200000000000003</v>
      </c>
      <c r="D23" s="201">
        <v>37.9</v>
      </c>
      <c r="E23" s="216">
        <v>-0.8</v>
      </c>
      <c r="F23" s="210">
        <v>-2.0899999999999998E-2</v>
      </c>
      <c r="G23" s="177">
        <v>-0.5</v>
      </c>
      <c r="H23" s="173">
        <v>-1.32E-2</v>
      </c>
      <c r="I23" s="171"/>
      <c r="R23" s="211"/>
    </row>
    <row r="24" spans="1:21" x14ac:dyDescent="0.25">
      <c r="A24" s="108" t="s">
        <v>17</v>
      </c>
      <c r="B24" s="201">
        <v>36.799999999999997</v>
      </c>
      <c r="C24" s="201">
        <v>37.6</v>
      </c>
      <c r="D24" s="201">
        <v>39.1</v>
      </c>
      <c r="E24" s="177">
        <v>-0.8</v>
      </c>
      <c r="F24" s="173">
        <v>-2.1299999999999999E-2</v>
      </c>
      <c r="G24" s="177">
        <v>-2.2999999999999998</v>
      </c>
      <c r="H24" s="173">
        <v>-5.8799999999999998E-2</v>
      </c>
      <c r="I24" s="171"/>
    </row>
    <row r="25" spans="1:21" x14ac:dyDescent="0.25">
      <c r="A25" s="108" t="s">
        <v>18</v>
      </c>
      <c r="B25" s="201">
        <v>32.9</v>
      </c>
      <c r="C25" s="201">
        <v>33.1</v>
      </c>
      <c r="D25" s="201">
        <v>32.5</v>
      </c>
      <c r="E25" s="177">
        <v>-0.2</v>
      </c>
      <c r="F25" s="173">
        <v>-6.0000000000000001E-3</v>
      </c>
      <c r="G25" s="177">
        <v>0.4</v>
      </c>
      <c r="H25" s="173">
        <v>1.23E-2</v>
      </c>
      <c r="I25" s="171"/>
    </row>
    <row r="26" spans="1:21" x14ac:dyDescent="0.25">
      <c r="A26" s="108" t="s">
        <v>19</v>
      </c>
      <c r="B26" s="201">
        <v>25.4</v>
      </c>
      <c r="C26" s="201">
        <v>25.8</v>
      </c>
      <c r="D26" s="201">
        <v>25.4</v>
      </c>
      <c r="E26" s="177">
        <v>-0.4</v>
      </c>
      <c r="F26" s="173">
        <v>-1.55E-2</v>
      </c>
      <c r="G26" s="177">
        <v>0</v>
      </c>
      <c r="H26" s="173">
        <v>0</v>
      </c>
      <c r="I26" s="171"/>
    </row>
    <row r="27" spans="1:21" x14ac:dyDescent="0.25">
      <c r="A27" s="108" t="s">
        <v>20</v>
      </c>
      <c r="B27" s="201">
        <v>33.5</v>
      </c>
      <c r="C27" s="201">
        <v>34.1</v>
      </c>
      <c r="D27" s="201">
        <v>33.799999999999997</v>
      </c>
      <c r="E27" s="177">
        <v>-0.6</v>
      </c>
      <c r="F27" s="173">
        <v>-1.7600000000000001E-2</v>
      </c>
      <c r="G27" s="177">
        <v>-0.3</v>
      </c>
      <c r="H27" s="210">
        <v>-8.8999999999999999E-3</v>
      </c>
      <c r="I27" s="171"/>
    </row>
    <row r="28" spans="1:21" x14ac:dyDescent="0.25">
      <c r="A28" s="137"/>
      <c r="B28" s="137"/>
      <c r="C28" s="137"/>
      <c r="D28" s="137"/>
      <c r="E28" s="137"/>
      <c r="F28" s="138"/>
      <c r="G28" s="177"/>
      <c r="H28" s="138"/>
    </row>
    <row r="29" spans="1:21" ht="15.75" thickBot="1" x14ac:dyDescent="0.3">
      <c r="A29" s="280" t="s">
        <v>188</v>
      </c>
      <c r="B29" s="281"/>
      <c r="C29" s="281"/>
      <c r="D29" s="281"/>
      <c r="E29" s="281"/>
      <c r="F29" s="282"/>
      <c r="G29" s="281"/>
      <c r="H29" s="282"/>
    </row>
    <row r="30" spans="1:21" ht="15.75" thickBot="1" x14ac:dyDescent="0.3">
      <c r="A30" s="107" t="s">
        <v>301</v>
      </c>
      <c r="B30" s="107" t="s">
        <v>3</v>
      </c>
      <c r="C30" s="107" t="s">
        <v>4</v>
      </c>
      <c r="D30" s="107" t="s">
        <v>5</v>
      </c>
      <c r="E30" s="107" t="s">
        <v>6</v>
      </c>
      <c r="F30" s="133" t="s">
        <v>7</v>
      </c>
      <c r="G30" s="107" t="s">
        <v>8</v>
      </c>
      <c r="H30" s="133" t="s">
        <v>9</v>
      </c>
    </row>
    <row r="31" spans="1:21" x14ac:dyDescent="0.25">
      <c r="A31" s="108" t="s">
        <v>10</v>
      </c>
      <c r="B31" s="109">
        <v>29.33</v>
      </c>
      <c r="C31" s="109">
        <v>29.55</v>
      </c>
      <c r="D31" s="109">
        <v>27.8</v>
      </c>
      <c r="E31" s="136">
        <v>-0.22</v>
      </c>
      <c r="F31" s="132">
        <v>-7.4000000000000003E-3</v>
      </c>
      <c r="G31" s="136">
        <v>1.53</v>
      </c>
      <c r="H31" s="132">
        <v>5.5E-2</v>
      </c>
    </row>
    <row r="32" spans="1:21" x14ac:dyDescent="0.25">
      <c r="A32" s="108" t="s">
        <v>11</v>
      </c>
      <c r="B32" s="109">
        <v>31.93</v>
      </c>
      <c r="C32" s="109">
        <v>32.090000000000003</v>
      </c>
      <c r="D32" s="109">
        <v>30.5</v>
      </c>
      <c r="E32" s="136">
        <v>-0.16</v>
      </c>
      <c r="F32" s="132">
        <v>-5.0000000000000001E-3</v>
      </c>
      <c r="G32" s="136">
        <v>1.43</v>
      </c>
      <c r="H32" s="132">
        <v>4.6899999999999997E-2</v>
      </c>
      <c r="O32" s="109"/>
      <c r="P32" s="109"/>
      <c r="Q32" s="109"/>
      <c r="R32" s="136"/>
      <c r="S32" s="132"/>
      <c r="T32" s="136"/>
      <c r="U32" s="132"/>
    </row>
    <row r="33" spans="1:21" x14ac:dyDescent="0.25">
      <c r="A33" s="108" t="s">
        <v>13</v>
      </c>
      <c r="B33" s="109">
        <v>29.18</v>
      </c>
      <c r="C33" s="109">
        <v>29.44</v>
      </c>
      <c r="D33" s="109">
        <v>29.91</v>
      </c>
      <c r="E33" s="136">
        <v>-0.26</v>
      </c>
      <c r="F33" s="132">
        <v>-8.8000000000000005E-3</v>
      </c>
      <c r="G33" s="136">
        <v>-0.73</v>
      </c>
      <c r="H33" s="132">
        <v>-2.4400000000000002E-2</v>
      </c>
      <c r="O33" s="109"/>
      <c r="P33" s="109"/>
      <c r="Q33" s="109"/>
      <c r="R33" s="136"/>
      <c r="S33" s="132"/>
      <c r="T33" s="136"/>
      <c r="U33" s="132"/>
    </row>
    <row r="34" spans="1:21" x14ac:dyDescent="0.25">
      <c r="A34" s="108" t="s">
        <v>14</v>
      </c>
      <c r="B34" s="109">
        <v>32.46</v>
      </c>
      <c r="C34" s="109">
        <v>32.65</v>
      </c>
      <c r="D34" s="109">
        <v>31.09</v>
      </c>
      <c r="E34" s="136">
        <v>-0.19</v>
      </c>
      <c r="F34" s="132">
        <v>-5.7999999999999996E-3</v>
      </c>
      <c r="G34" s="136">
        <v>1.37</v>
      </c>
      <c r="H34" s="132">
        <v>4.41E-2</v>
      </c>
      <c r="O34" s="109"/>
      <c r="P34" s="109"/>
      <c r="Q34" s="109"/>
      <c r="R34" s="136"/>
      <c r="S34" s="132"/>
      <c r="T34" s="136"/>
      <c r="U34" s="132"/>
    </row>
    <row r="35" spans="1:21" x14ac:dyDescent="0.25">
      <c r="A35" s="108" t="s">
        <v>12</v>
      </c>
      <c r="B35" s="109">
        <v>28.53</v>
      </c>
      <c r="C35" s="109">
        <v>28.8</v>
      </c>
      <c r="D35" s="109">
        <v>26.96</v>
      </c>
      <c r="E35" s="136">
        <v>-0.27</v>
      </c>
      <c r="F35" s="132">
        <v>-9.4000000000000004E-3</v>
      </c>
      <c r="G35" s="136">
        <v>1.57</v>
      </c>
      <c r="H35" s="132">
        <v>5.8200000000000002E-2</v>
      </c>
    </row>
    <row r="36" spans="1:21" x14ac:dyDescent="0.25">
      <c r="A36" s="108" t="s">
        <v>15</v>
      </c>
      <c r="B36" s="109">
        <v>25.45</v>
      </c>
      <c r="C36" s="109">
        <v>25.98</v>
      </c>
      <c r="D36" s="109">
        <v>25.29</v>
      </c>
      <c r="E36" s="136">
        <v>-0.53</v>
      </c>
      <c r="F36" s="132">
        <v>-2.0400000000000001E-2</v>
      </c>
      <c r="G36" s="136">
        <v>0.16</v>
      </c>
      <c r="H36" s="132">
        <v>6.3E-3</v>
      </c>
    </row>
    <row r="37" spans="1:21" x14ac:dyDescent="0.25">
      <c r="A37" s="108" t="s">
        <v>16</v>
      </c>
      <c r="B37" s="109">
        <v>30.38</v>
      </c>
      <c r="C37" s="109">
        <v>30.74</v>
      </c>
      <c r="D37" s="109">
        <v>31.33</v>
      </c>
      <c r="E37" s="136">
        <v>-0.36</v>
      </c>
      <c r="F37" s="132">
        <v>-1.17E-2</v>
      </c>
      <c r="G37" s="136">
        <v>-0.95</v>
      </c>
      <c r="H37" s="132">
        <v>-3.0300000000000001E-2</v>
      </c>
    </row>
    <row r="38" spans="1:21" x14ac:dyDescent="0.25">
      <c r="A38" s="108" t="s">
        <v>17</v>
      </c>
      <c r="B38" s="109">
        <v>33.99</v>
      </c>
      <c r="C38" s="109">
        <v>34.340000000000003</v>
      </c>
      <c r="D38" s="109">
        <v>31.76</v>
      </c>
      <c r="E38" s="136">
        <v>-0.35</v>
      </c>
      <c r="F38" s="132">
        <v>-1.0200000000000001E-2</v>
      </c>
      <c r="G38" s="136">
        <v>2.23</v>
      </c>
      <c r="H38" s="132">
        <v>7.0199999999999999E-2</v>
      </c>
    </row>
    <row r="39" spans="1:21" x14ac:dyDescent="0.25">
      <c r="A39" s="108" t="s">
        <v>18</v>
      </c>
      <c r="B39" s="109">
        <v>30.94</v>
      </c>
      <c r="C39" s="109">
        <v>31.1</v>
      </c>
      <c r="D39" s="109">
        <v>29.22</v>
      </c>
      <c r="E39" s="235">
        <v>-0.16</v>
      </c>
      <c r="F39" s="207">
        <v>-5.1000000000000004E-3</v>
      </c>
      <c r="G39" s="136">
        <v>1.72</v>
      </c>
      <c r="H39" s="132">
        <v>5.8900000000000001E-2</v>
      </c>
    </row>
    <row r="40" spans="1:21" x14ac:dyDescent="0.25">
      <c r="A40" s="108" t="s">
        <v>19</v>
      </c>
      <c r="B40" s="109">
        <v>18.82</v>
      </c>
      <c r="C40" s="109">
        <v>19.260000000000002</v>
      </c>
      <c r="D40" s="109">
        <v>17.04</v>
      </c>
      <c r="E40" s="136">
        <v>-0.44</v>
      </c>
      <c r="F40" s="132">
        <v>-2.2800000000000001E-2</v>
      </c>
      <c r="G40" s="136">
        <v>1.78</v>
      </c>
      <c r="H40" s="132">
        <v>0.1045</v>
      </c>
    </row>
    <row r="41" spans="1:21" x14ac:dyDescent="0.25">
      <c r="A41" s="108" t="s">
        <v>20</v>
      </c>
      <c r="B41" s="109">
        <v>27.93</v>
      </c>
      <c r="C41" s="109">
        <v>27.35</v>
      </c>
      <c r="D41" s="109">
        <v>23.79</v>
      </c>
      <c r="E41" s="136">
        <v>0.57999999999999996</v>
      </c>
      <c r="F41" s="132">
        <v>2.12E-2</v>
      </c>
      <c r="G41" s="136">
        <v>4.1399999999999997</v>
      </c>
      <c r="H41" s="132">
        <v>0.17399999999999999</v>
      </c>
    </row>
    <row r="43" spans="1:21" x14ac:dyDescent="0.25">
      <c r="A43" t="s">
        <v>64</v>
      </c>
    </row>
    <row r="54" spans="1:1" x14ac:dyDescent="0.25">
      <c r="A54" s="141"/>
    </row>
    <row r="55" spans="1:1" x14ac:dyDescent="0.25">
      <c r="A55" s="141"/>
    </row>
    <row r="56" spans="1:1" x14ac:dyDescent="0.25">
      <c r="A56" s="141"/>
    </row>
    <row r="57" spans="1:1" x14ac:dyDescent="0.25">
      <c r="A57" s="141"/>
    </row>
    <row r="58" spans="1:1" x14ac:dyDescent="0.25">
      <c r="A58" s="141"/>
    </row>
    <row r="59" spans="1:1" x14ac:dyDescent="0.25">
      <c r="A59" s="141"/>
    </row>
    <row r="60" spans="1:1" x14ac:dyDescent="0.25">
      <c r="A60" s="141"/>
    </row>
    <row r="61" spans="1:1" x14ac:dyDescent="0.25">
      <c r="A61" s="141"/>
    </row>
    <row r="62" spans="1:1" x14ac:dyDescent="0.25">
      <c r="A62" s="141"/>
    </row>
    <row r="63" spans="1:1" x14ac:dyDescent="0.25">
      <c r="A63" s="141"/>
    </row>
    <row r="64" spans="1:1" x14ac:dyDescent="0.25">
      <c r="A64" s="141"/>
    </row>
    <row r="65" spans="1:1" x14ac:dyDescent="0.25">
      <c r="A65" s="141"/>
    </row>
    <row r="66" spans="1:1" x14ac:dyDescent="0.25">
      <c r="A66" s="141"/>
    </row>
    <row r="67" spans="1:1" x14ac:dyDescent="0.25">
      <c r="A67" s="141"/>
    </row>
    <row r="68" spans="1:1" x14ac:dyDescent="0.25">
      <c r="A68" s="141"/>
    </row>
    <row r="69" spans="1:1" x14ac:dyDescent="0.25">
      <c r="A69" s="141"/>
    </row>
    <row r="70" spans="1:1" x14ac:dyDescent="0.25">
      <c r="A70" s="141"/>
    </row>
    <row r="71" spans="1:1" x14ac:dyDescent="0.25">
      <c r="A71" s="141"/>
    </row>
    <row r="72" spans="1:1" x14ac:dyDescent="0.25">
      <c r="A72" s="141"/>
    </row>
    <row r="73" spans="1:1" x14ac:dyDescent="0.25">
      <c r="A73" s="141"/>
    </row>
    <row r="74" spans="1:1" x14ac:dyDescent="0.25">
      <c r="A74" s="141"/>
    </row>
    <row r="75" spans="1:1" x14ac:dyDescent="0.25">
      <c r="A75" s="141"/>
    </row>
    <row r="76" spans="1:1" x14ac:dyDescent="0.25">
      <c r="A76" s="141"/>
    </row>
    <row r="77" spans="1:1" x14ac:dyDescent="0.25">
      <c r="A77" s="141"/>
    </row>
    <row r="78" spans="1:1" x14ac:dyDescent="0.25">
      <c r="A78" s="141"/>
    </row>
    <row r="79" spans="1:1" x14ac:dyDescent="0.25">
      <c r="A79" s="141"/>
    </row>
    <row r="80" spans="1:1" x14ac:dyDescent="0.25">
      <c r="A80" s="141"/>
    </row>
    <row r="81" spans="1:1" x14ac:dyDescent="0.25">
      <c r="A81" s="141"/>
    </row>
    <row r="82" spans="1:1" x14ac:dyDescent="0.25">
      <c r="A82" s="141"/>
    </row>
    <row r="83" spans="1:1" x14ac:dyDescent="0.25">
      <c r="A83" s="141"/>
    </row>
    <row r="84" spans="1:1" x14ac:dyDescent="0.25">
      <c r="A84" s="141"/>
    </row>
    <row r="85" spans="1:1" x14ac:dyDescent="0.25">
      <c r="A85" s="141"/>
    </row>
    <row r="86" spans="1:1" x14ac:dyDescent="0.25">
      <c r="A86" s="141"/>
    </row>
    <row r="87" spans="1:1" x14ac:dyDescent="0.25">
      <c r="A87" s="141"/>
    </row>
    <row r="88" spans="1:1" x14ac:dyDescent="0.25">
      <c r="A88" s="141"/>
    </row>
    <row r="89" spans="1:1" x14ac:dyDescent="0.25">
      <c r="A89" s="141"/>
    </row>
    <row r="90" spans="1:1" x14ac:dyDescent="0.25">
      <c r="A90" s="141"/>
    </row>
    <row r="91" spans="1:1" x14ac:dyDescent="0.25">
      <c r="A91" s="141"/>
    </row>
    <row r="92" spans="1:1" x14ac:dyDescent="0.25">
      <c r="A92" s="141"/>
    </row>
    <row r="93" spans="1:1" x14ac:dyDescent="0.25">
      <c r="A93" s="141"/>
    </row>
    <row r="94" spans="1:1" x14ac:dyDescent="0.25">
      <c r="A94" s="141"/>
    </row>
    <row r="95" spans="1:1" x14ac:dyDescent="0.25">
      <c r="A95" s="141"/>
    </row>
    <row r="96" spans="1:1" x14ac:dyDescent="0.25">
      <c r="A96" s="141"/>
    </row>
    <row r="97" spans="1:1" x14ac:dyDescent="0.25">
      <c r="A97" s="141"/>
    </row>
    <row r="98" spans="1:1" x14ac:dyDescent="0.25">
      <c r="A98" s="141"/>
    </row>
    <row r="99" spans="1:1" x14ac:dyDescent="0.25">
      <c r="A99" s="141"/>
    </row>
    <row r="100" spans="1:1" x14ac:dyDescent="0.25">
      <c r="A100" s="141"/>
    </row>
    <row r="101" spans="1:1" x14ac:dyDescent="0.25">
      <c r="A101" s="141"/>
    </row>
    <row r="102" spans="1:1" x14ac:dyDescent="0.25">
      <c r="A102" s="141"/>
    </row>
    <row r="103" spans="1:1" x14ac:dyDescent="0.25">
      <c r="A103" s="141"/>
    </row>
    <row r="104" spans="1:1" x14ac:dyDescent="0.25">
      <c r="A104" s="141"/>
    </row>
    <row r="105" spans="1:1" x14ac:dyDescent="0.25">
      <c r="A105" s="141"/>
    </row>
    <row r="106" spans="1:1" x14ac:dyDescent="0.25">
      <c r="A106" s="141"/>
    </row>
    <row r="107" spans="1:1" x14ac:dyDescent="0.25">
      <c r="A107" s="141"/>
    </row>
    <row r="108" spans="1:1" x14ac:dyDescent="0.25">
      <c r="A108" s="141"/>
    </row>
    <row r="109" spans="1:1" x14ac:dyDescent="0.25">
      <c r="A109" s="141"/>
    </row>
    <row r="110" spans="1:1" x14ac:dyDescent="0.25">
      <c r="A110" s="141"/>
    </row>
    <row r="111" spans="1:1" x14ac:dyDescent="0.25">
      <c r="A111" s="141"/>
    </row>
    <row r="112" spans="1:1" x14ac:dyDescent="0.25">
      <c r="A112" s="141"/>
    </row>
    <row r="113" spans="1:1" x14ac:dyDescent="0.25">
      <c r="A113" s="141"/>
    </row>
    <row r="114" spans="1:1" x14ac:dyDescent="0.25">
      <c r="A114" s="141"/>
    </row>
    <row r="115" spans="1:1" x14ac:dyDescent="0.25">
      <c r="A115" s="141"/>
    </row>
    <row r="116" spans="1:1" x14ac:dyDescent="0.25">
      <c r="A116" s="141"/>
    </row>
    <row r="117" spans="1:1" x14ac:dyDescent="0.25">
      <c r="A117" s="141"/>
    </row>
    <row r="118" spans="1:1" x14ac:dyDescent="0.25">
      <c r="A118" s="141"/>
    </row>
    <row r="119" spans="1:1" x14ac:dyDescent="0.25">
      <c r="A119" s="141"/>
    </row>
    <row r="120" spans="1:1" x14ac:dyDescent="0.25">
      <c r="A120" s="141"/>
    </row>
  </sheetData>
  <sortState xmlns:xlrd2="http://schemas.microsoft.com/office/spreadsheetml/2017/richdata2" ref="A17:I27">
    <sortCondition ref="I16:I27"/>
  </sortState>
  <mergeCells count="3">
    <mergeCell ref="A1:H1"/>
    <mergeCell ref="A15:H15"/>
    <mergeCell ref="A29:H29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012FED-BCE0-4861-B1B3-F8B8D0385F94}">
  <sheetPr>
    <tabColor rgb="FF7030A0"/>
  </sheetPr>
  <dimension ref="A1:L92"/>
  <sheetViews>
    <sheetView zoomScale="90" zoomScaleNormal="90" workbookViewId="0"/>
  </sheetViews>
  <sheetFormatPr defaultRowHeight="15" x14ac:dyDescent="0.25"/>
  <cols>
    <col min="1" max="1" width="72.5703125" bestFit="1" customWidth="1"/>
    <col min="2" max="4" width="11.5703125" bestFit="1" customWidth="1"/>
    <col min="6" max="6" width="8.85546875" style="134" bestFit="1" customWidth="1"/>
    <col min="8" max="8" width="9.140625" style="134"/>
  </cols>
  <sheetData>
    <row r="1" spans="1:8" x14ac:dyDescent="0.25">
      <c r="A1" t="s">
        <v>317</v>
      </c>
      <c r="E1" s="268" t="s">
        <v>23</v>
      </c>
      <c r="F1" s="268"/>
      <c r="G1" s="268"/>
      <c r="H1" s="268"/>
    </row>
    <row r="2" spans="1:8" x14ac:dyDescent="0.25">
      <c r="A2" s="20" t="s">
        <v>53</v>
      </c>
      <c r="B2" t="s">
        <v>24</v>
      </c>
      <c r="C2" t="s">
        <v>25</v>
      </c>
      <c r="D2" t="s">
        <v>0</v>
      </c>
      <c r="E2" t="s">
        <v>26</v>
      </c>
      <c r="F2" s="134" t="s">
        <v>41</v>
      </c>
      <c r="G2" t="s">
        <v>0</v>
      </c>
      <c r="H2" s="134" t="s">
        <v>41</v>
      </c>
    </row>
    <row r="3" spans="1:8" x14ac:dyDescent="0.25">
      <c r="A3" s="20" t="s">
        <v>189</v>
      </c>
      <c r="B3" t="s">
        <v>1</v>
      </c>
      <c r="C3" t="s">
        <v>1</v>
      </c>
      <c r="D3" t="s">
        <v>27</v>
      </c>
      <c r="E3" t="s">
        <v>1</v>
      </c>
      <c r="F3" s="134" t="s">
        <v>42</v>
      </c>
      <c r="G3" t="s">
        <v>27</v>
      </c>
      <c r="H3" s="134" t="s">
        <v>42</v>
      </c>
    </row>
    <row r="5" spans="1:8" x14ac:dyDescent="0.25">
      <c r="A5" s="142" t="s">
        <v>29</v>
      </c>
      <c r="B5" s="52">
        <v>415200</v>
      </c>
      <c r="C5" s="52">
        <v>412900</v>
      </c>
      <c r="D5" s="52">
        <v>392200</v>
      </c>
      <c r="E5" s="147">
        <v>2300</v>
      </c>
      <c r="F5" s="132">
        <v>5.5999999999999999E-3</v>
      </c>
      <c r="G5" s="147">
        <v>23000</v>
      </c>
      <c r="H5" s="132">
        <v>5.8599999999999999E-2</v>
      </c>
    </row>
    <row r="6" spans="1:8" x14ac:dyDescent="0.25">
      <c r="A6" s="142" t="s">
        <v>194</v>
      </c>
      <c r="B6" s="52">
        <v>346500</v>
      </c>
      <c r="C6" s="52">
        <v>344400</v>
      </c>
      <c r="D6" s="52">
        <v>325100</v>
      </c>
      <c r="E6" s="147">
        <v>2100</v>
      </c>
      <c r="F6" s="132">
        <v>6.1000000000000004E-3</v>
      </c>
      <c r="G6" s="147">
        <v>21400</v>
      </c>
      <c r="H6" s="132">
        <v>6.5799999999999997E-2</v>
      </c>
    </row>
    <row r="7" spans="1:8" x14ac:dyDescent="0.25">
      <c r="A7" s="142" t="s">
        <v>195</v>
      </c>
      <c r="B7" s="52">
        <v>53900</v>
      </c>
      <c r="C7" s="52">
        <v>53000</v>
      </c>
      <c r="D7" s="52">
        <v>50500</v>
      </c>
      <c r="E7" s="147">
        <v>900</v>
      </c>
      <c r="F7" s="132">
        <v>1.7000000000000001E-2</v>
      </c>
      <c r="G7" s="147">
        <v>3400</v>
      </c>
      <c r="H7" s="132">
        <v>6.7299999999999999E-2</v>
      </c>
    </row>
    <row r="8" spans="1:8" x14ac:dyDescent="0.25">
      <c r="A8" s="142" t="s">
        <v>209</v>
      </c>
      <c r="B8" s="52">
        <v>361300</v>
      </c>
      <c r="C8" s="52">
        <v>359900</v>
      </c>
      <c r="D8" s="52">
        <v>341700</v>
      </c>
      <c r="E8" s="147">
        <v>1400</v>
      </c>
      <c r="F8" s="132">
        <v>3.8999999999999998E-3</v>
      </c>
      <c r="G8" s="147">
        <v>19600</v>
      </c>
      <c r="H8" s="132">
        <v>5.74E-2</v>
      </c>
    </row>
    <row r="9" spans="1:8" x14ac:dyDescent="0.25">
      <c r="A9" s="142" t="s">
        <v>210</v>
      </c>
      <c r="B9" s="52">
        <v>292600</v>
      </c>
      <c r="C9" s="52">
        <v>291400</v>
      </c>
      <c r="D9" s="52">
        <v>274600</v>
      </c>
      <c r="E9" s="147">
        <v>1200</v>
      </c>
      <c r="F9" s="132">
        <v>4.1000000000000003E-3</v>
      </c>
      <c r="G9" s="147">
        <v>18000</v>
      </c>
      <c r="H9" s="132">
        <v>6.5500000000000003E-2</v>
      </c>
    </row>
    <row r="10" spans="1:8" x14ac:dyDescent="0.25">
      <c r="A10" s="142" t="s">
        <v>196</v>
      </c>
      <c r="B10" s="52">
        <v>22500</v>
      </c>
      <c r="C10" s="52">
        <v>21800</v>
      </c>
      <c r="D10" s="52">
        <v>21500</v>
      </c>
      <c r="E10" s="147">
        <v>700</v>
      </c>
      <c r="F10" s="132">
        <v>3.2099999999999997E-2</v>
      </c>
      <c r="G10" s="147">
        <v>1000</v>
      </c>
      <c r="H10" s="132">
        <v>4.65E-2</v>
      </c>
    </row>
    <row r="11" spans="1:8" x14ac:dyDescent="0.25">
      <c r="A11" s="142" t="s">
        <v>202</v>
      </c>
      <c r="B11" s="52">
        <v>31400</v>
      </c>
      <c r="C11" s="52">
        <v>31200</v>
      </c>
      <c r="D11" s="52">
        <v>29000</v>
      </c>
      <c r="E11" s="147">
        <v>200</v>
      </c>
      <c r="F11" s="132">
        <v>6.4000000000000003E-3</v>
      </c>
      <c r="G11" s="147">
        <v>2400</v>
      </c>
      <c r="H11" s="132">
        <v>8.2799999999999999E-2</v>
      </c>
    </row>
    <row r="12" spans="1:8" x14ac:dyDescent="0.25">
      <c r="A12" s="142" t="s">
        <v>211</v>
      </c>
      <c r="B12" s="52">
        <v>74800</v>
      </c>
      <c r="C12" s="52">
        <v>73900</v>
      </c>
      <c r="D12" s="52">
        <v>73000</v>
      </c>
      <c r="E12" s="147">
        <v>900</v>
      </c>
      <c r="F12" s="132">
        <v>1.2200000000000001E-2</v>
      </c>
      <c r="G12" s="147">
        <v>1800</v>
      </c>
      <c r="H12" s="132">
        <v>2.47E-2</v>
      </c>
    </row>
    <row r="13" spans="1:8" x14ac:dyDescent="0.25">
      <c r="A13" s="142" t="s">
        <v>212</v>
      </c>
      <c r="B13" s="52">
        <v>12000</v>
      </c>
      <c r="C13" s="52">
        <v>12200</v>
      </c>
      <c r="D13" s="52">
        <v>12100</v>
      </c>
      <c r="E13" s="147">
        <v>-200</v>
      </c>
      <c r="F13" s="132">
        <v>-1.6400000000000001E-2</v>
      </c>
      <c r="G13" s="147">
        <v>-100</v>
      </c>
      <c r="H13" s="132">
        <v>-8.3000000000000001E-3</v>
      </c>
    </row>
    <row r="14" spans="1:8" x14ac:dyDescent="0.25">
      <c r="A14" s="142" t="s">
        <v>215</v>
      </c>
      <c r="B14" s="52">
        <v>42300</v>
      </c>
      <c r="C14" s="52">
        <v>41400</v>
      </c>
      <c r="D14" s="52">
        <v>42100</v>
      </c>
      <c r="E14" s="147">
        <v>900</v>
      </c>
      <c r="F14" s="132">
        <v>2.1700000000000001E-2</v>
      </c>
      <c r="G14" s="147">
        <v>200</v>
      </c>
      <c r="H14" s="132">
        <v>4.7999999999999996E-3</v>
      </c>
    </row>
    <row r="15" spans="1:8" x14ac:dyDescent="0.25">
      <c r="A15" s="142" t="s">
        <v>220</v>
      </c>
      <c r="B15" s="52">
        <v>8100</v>
      </c>
      <c r="C15" s="52">
        <v>7900</v>
      </c>
      <c r="D15" s="52">
        <v>7600</v>
      </c>
      <c r="E15" s="147">
        <v>200</v>
      </c>
      <c r="F15" s="132">
        <v>2.53E-2</v>
      </c>
      <c r="G15" s="147">
        <v>500</v>
      </c>
      <c r="H15" s="132">
        <v>6.5799999999999997E-2</v>
      </c>
    </row>
    <row r="16" spans="1:8" x14ac:dyDescent="0.25">
      <c r="A16" s="142" t="s">
        <v>221</v>
      </c>
      <c r="B16" s="52">
        <v>20500</v>
      </c>
      <c r="C16" s="52">
        <v>20300</v>
      </c>
      <c r="D16" s="52">
        <v>18800</v>
      </c>
      <c r="E16" s="147">
        <v>200</v>
      </c>
      <c r="F16" s="132">
        <v>9.9000000000000008E-3</v>
      </c>
      <c r="G16" s="147">
        <v>1700</v>
      </c>
      <c r="H16" s="132">
        <v>9.0399999999999994E-2</v>
      </c>
    </row>
    <row r="17" spans="1:8" x14ac:dyDescent="0.25">
      <c r="A17" s="142" t="s">
        <v>224</v>
      </c>
      <c r="B17" s="52">
        <v>9400</v>
      </c>
      <c r="C17" s="52">
        <v>9200</v>
      </c>
      <c r="D17" s="52">
        <v>8600</v>
      </c>
      <c r="E17" s="147">
        <v>200</v>
      </c>
      <c r="F17" s="132">
        <v>2.1700000000000001E-2</v>
      </c>
      <c r="G17" s="147">
        <v>800</v>
      </c>
      <c r="H17" s="132">
        <v>9.2999999999999999E-2</v>
      </c>
    </row>
    <row r="18" spans="1:8" x14ac:dyDescent="0.25">
      <c r="A18" s="142" t="s">
        <v>225</v>
      </c>
      <c r="B18" s="52">
        <v>19700</v>
      </c>
      <c r="C18" s="52">
        <v>19900</v>
      </c>
      <c r="D18" s="52">
        <v>18000</v>
      </c>
      <c r="E18" s="147">
        <v>-200</v>
      </c>
      <c r="F18" s="132">
        <v>-1.01E-2</v>
      </c>
      <c r="G18" s="147">
        <v>1700</v>
      </c>
      <c r="H18" s="132">
        <v>9.4399999999999998E-2</v>
      </c>
    </row>
    <row r="19" spans="1:8" x14ac:dyDescent="0.25">
      <c r="A19" s="142" t="s">
        <v>229</v>
      </c>
      <c r="B19" s="52">
        <v>69500</v>
      </c>
      <c r="C19" s="52">
        <v>69500</v>
      </c>
      <c r="D19" s="52">
        <v>62300</v>
      </c>
      <c r="E19" s="147">
        <v>0</v>
      </c>
      <c r="F19" s="132">
        <v>0</v>
      </c>
      <c r="G19" s="147">
        <v>7200</v>
      </c>
      <c r="H19" s="132">
        <v>0.11559999999999999</v>
      </c>
    </row>
    <row r="20" spans="1:8" x14ac:dyDescent="0.25">
      <c r="A20" s="142" t="s">
        <v>268</v>
      </c>
      <c r="B20" s="52">
        <v>32100</v>
      </c>
      <c r="C20" s="52">
        <v>31500</v>
      </c>
      <c r="D20" s="52">
        <v>27700</v>
      </c>
      <c r="E20" s="147">
        <v>600</v>
      </c>
      <c r="F20" s="132">
        <v>1.9E-2</v>
      </c>
      <c r="G20" s="147">
        <v>4400</v>
      </c>
      <c r="H20" s="132">
        <v>0.1588</v>
      </c>
    </row>
    <row r="21" spans="1:8" x14ac:dyDescent="0.25">
      <c r="A21" s="142" t="s">
        <v>237</v>
      </c>
      <c r="B21" s="52">
        <v>47600</v>
      </c>
      <c r="C21" s="52">
        <v>48300</v>
      </c>
      <c r="D21" s="52">
        <v>45000</v>
      </c>
      <c r="E21" s="147">
        <v>-700</v>
      </c>
      <c r="F21" s="132">
        <v>-1.4500000000000001E-2</v>
      </c>
      <c r="G21" s="147">
        <v>2600</v>
      </c>
      <c r="H21" s="132">
        <v>5.7799999999999997E-2</v>
      </c>
    </row>
    <row r="22" spans="1:8" x14ac:dyDescent="0.25">
      <c r="A22" s="142" t="s">
        <v>243</v>
      </c>
      <c r="B22" s="52">
        <v>55900</v>
      </c>
      <c r="C22" s="52">
        <v>55000</v>
      </c>
      <c r="D22" s="52">
        <v>52100</v>
      </c>
      <c r="E22" s="147">
        <v>900</v>
      </c>
      <c r="F22" s="132">
        <v>1.6400000000000001E-2</v>
      </c>
      <c r="G22" s="147">
        <v>3800</v>
      </c>
      <c r="H22" s="132">
        <v>7.2900000000000006E-2</v>
      </c>
    </row>
    <row r="23" spans="1:8" x14ac:dyDescent="0.25">
      <c r="A23" s="142" t="s">
        <v>246</v>
      </c>
      <c r="B23" s="52">
        <v>50000</v>
      </c>
      <c r="C23" s="52">
        <v>48400</v>
      </c>
      <c r="D23" s="52">
        <v>45500</v>
      </c>
      <c r="E23" s="147">
        <v>1600</v>
      </c>
      <c r="F23" s="132">
        <v>3.3099999999999997E-2</v>
      </c>
      <c r="G23" s="147">
        <v>4500</v>
      </c>
      <c r="H23" s="132">
        <v>9.8900000000000002E-2</v>
      </c>
    </row>
    <row r="24" spans="1:8" x14ac:dyDescent="0.25">
      <c r="A24" s="142" t="s">
        <v>248</v>
      </c>
      <c r="B24" s="52">
        <v>41300</v>
      </c>
      <c r="C24" s="52">
        <v>40000</v>
      </c>
      <c r="D24" s="52">
        <v>37400</v>
      </c>
      <c r="E24" s="147">
        <v>1300</v>
      </c>
      <c r="F24" s="132">
        <v>3.2500000000000001E-2</v>
      </c>
      <c r="G24" s="147">
        <v>3900</v>
      </c>
      <c r="H24" s="132">
        <v>0.1043</v>
      </c>
    </row>
    <row r="25" spans="1:8" x14ac:dyDescent="0.25">
      <c r="A25" s="142" t="s">
        <v>249</v>
      </c>
      <c r="B25" s="52">
        <v>15700</v>
      </c>
      <c r="C25" s="52">
        <v>15600</v>
      </c>
      <c r="D25" s="52">
        <v>15600</v>
      </c>
      <c r="E25" s="147">
        <v>100</v>
      </c>
      <c r="F25" s="132">
        <v>6.4000000000000003E-3</v>
      </c>
      <c r="G25" s="147">
        <v>100</v>
      </c>
      <c r="H25" s="132">
        <v>6.4000000000000003E-3</v>
      </c>
    </row>
    <row r="26" spans="1:8" x14ac:dyDescent="0.25">
      <c r="A26" s="142" t="s">
        <v>252</v>
      </c>
      <c r="B26" s="52">
        <v>68700</v>
      </c>
      <c r="C26" s="52">
        <v>68500</v>
      </c>
      <c r="D26" s="52">
        <v>67100</v>
      </c>
      <c r="E26" s="147">
        <v>200</v>
      </c>
      <c r="F26" s="132">
        <v>2.8999999999999998E-3</v>
      </c>
      <c r="G26" s="147">
        <v>1600</v>
      </c>
      <c r="H26" s="132">
        <v>2.3800000000000002E-2</v>
      </c>
    </row>
    <row r="27" spans="1:8" x14ac:dyDescent="0.25">
      <c r="A27" s="142" t="s">
        <v>253</v>
      </c>
      <c r="B27" s="52">
        <v>11700</v>
      </c>
      <c r="C27" s="52">
        <v>11700</v>
      </c>
      <c r="D27" s="52">
        <v>11600</v>
      </c>
      <c r="E27" s="147">
        <v>0</v>
      </c>
      <c r="F27" s="132">
        <v>0</v>
      </c>
      <c r="G27" s="147">
        <v>100</v>
      </c>
      <c r="H27" s="132">
        <v>8.6E-3</v>
      </c>
    </row>
    <row r="28" spans="1:8" x14ac:dyDescent="0.25">
      <c r="A28" s="142" t="s">
        <v>254</v>
      </c>
      <c r="B28" s="52">
        <v>28200</v>
      </c>
      <c r="C28" s="52">
        <v>28100</v>
      </c>
      <c r="D28" s="52">
        <v>27100</v>
      </c>
      <c r="E28" s="147">
        <v>100</v>
      </c>
      <c r="F28" s="132">
        <v>3.5999999999999999E-3</v>
      </c>
      <c r="G28" s="147">
        <v>1100</v>
      </c>
      <c r="H28" s="132">
        <v>4.0599999999999997E-2</v>
      </c>
    </row>
    <row r="29" spans="1:8" x14ac:dyDescent="0.25">
      <c r="A29" s="142" t="s">
        <v>257</v>
      </c>
      <c r="B29" s="52">
        <v>28800</v>
      </c>
      <c r="C29" s="52">
        <v>28700</v>
      </c>
      <c r="D29" s="52">
        <v>28400</v>
      </c>
      <c r="E29" s="147">
        <v>100</v>
      </c>
      <c r="F29" s="132">
        <v>3.5000000000000001E-3</v>
      </c>
      <c r="G29" s="147">
        <v>400</v>
      </c>
      <c r="H29" s="132">
        <v>1.41E-2</v>
      </c>
    </row>
    <row r="31" spans="1:8" x14ac:dyDescent="0.25">
      <c r="A31" t="s">
        <v>64</v>
      </c>
    </row>
    <row r="35" spans="5:8" x14ac:dyDescent="0.25">
      <c r="E35" s="142"/>
    </row>
    <row r="36" spans="5:8" x14ac:dyDescent="0.25">
      <c r="E36" s="142"/>
    </row>
    <row r="37" spans="5:8" x14ac:dyDescent="0.25">
      <c r="E37" s="142"/>
    </row>
    <row r="38" spans="5:8" s="142" customFormat="1" x14ac:dyDescent="0.25">
      <c r="F38" s="134"/>
      <c r="H38" s="134"/>
    </row>
    <row r="39" spans="5:8" s="142" customFormat="1" x14ac:dyDescent="0.25">
      <c r="F39" s="134"/>
      <c r="H39" s="134"/>
    </row>
    <row r="41" spans="5:8" x14ac:dyDescent="0.25">
      <c r="E41" s="142"/>
    </row>
    <row r="42" spans="5:8" x14ac:dyDescent="0.25">
      <c r="E42" s="142"/>
    </row>
    <row r="43" spans="5:8" x14ac:dyDescent="0.25">
      <c r="E43" s="142"/>
    </row>
    <row r="44" spans="5:8" x14ac:dyDescent="0.25">
      <c r="E44" s="142"/>
    </row>
    <row r="45" spans="5:8" x14ac:dyDescent="0.25">
      <c r="E45" s="142"/>
    </row>
    <row r="46" spans="5:8" x14ac:dyDescent="0.25">
      <c r="E46" s="142"/>
    </row>
    <row r="50" spans="2:8" s="142" customFormat="1" x14ac:dyDescent="0.25">
      <c r="F50" s="134"/>
      <c r="H50" s="134"/>
    </row>
    <row r="51" spans="2:8" x14ac:dyDescent="0.25">
      <c r="B51" s="134"/>
      <c r="D51" s="134"/>
      <c r="E51" s="142"/>
    </row>
    <row r="52" spans="2:8" x14ac:dyDescent="0.25">
      <c r="B52" s="134"/>
      <c r="D52" s="134"/>
    </row>
    <row r="53" spans="2:8" x14ac:dyDescent="0.25">
      <c r="B53" s="134"/>
      <c r="D53" s="134"/>
    </row>
    <row r="54" spans="2:8" x14ac:dyDescent="0.25">
      <c r="B54" s="134"/>
      <c r="D54" s="134"/>
      <c r="E54" s="142"/>
    </row>
    <row r="55" spans="2:8" x14ac:dyDescent="0.25">
      <c r="B55" s="134"/>
      <c r="E55" s="142"/>
    </row>
    <row r="56" spans="2:8" x14ac:dyDescent="0.25">
      <c r="B56" s="134"/>
      <c r="E56" s="142"/>
    </row>
    <row r="57" spans="2:8" x14ac:dyDescent="0.25">
      <c r="B57" s="134"/>
      <c r="E57" s="142"/>
    </row>
    <row r="58" spans="2:8" x14ac:dyDescent="0.25">
      <c r="B58" s="134"/>
      <c r="E58" s="142"/>
    </row>
    <row r="59" spans="2:8" x14ac:dyDescent="0.25">
      <c r="B59" s="134"/>
      <c r="E59" s="142"/>
    </row>
    <row r="60" spans="2:8" x14ac:dyDescent="0.25">
      <c r="E60" s="142"/>
    </row>
    <row r="61" spans="2:8" x14ac:dyDescent="0.25">
      <c r="E61" s="142"/>
    </row>
    <row r="63" spans="2:8" x14ac:dyDescent="0.25">
      <c r="E63" s="142"/>
    </row>
    <row r="64" spans="2:8" x14ac:dyDescent="0.25">
      <c r="E64" s="142"/>
    </row>
    <row r="65" spans="4:12" x14ac:dyDescent="0.25">
      <c r="E65" s="142"/>
    </row>
    <row r="66" spans="4:12" x14ac:dyDescent="0.25">
      <c r="E66" s="134"/>
      <c r="F66" s="142"/>
      <c r="G66" s="134"/>
      <c r="H66" s="142"/>
      <c r="I66" s="142"/>
      <c r="J66" s="142"/>
      <c r="K66" s="142"/>
      <c r="L66" s="142"/>
    </row>
    <row r="67" spans="4:12" x14ac:dyDescent="0.25">
      <c r="D67" s="142" t="s">
        <v>267</v>
      </c>
    </row>
    <row r="68" spans="4:12" x14ac:dyDescent="0.25">
      <c r="E68" s="142"/>
    </row>
    <row r="69" spans="4:12" x14ac:dyDescent="0.25">
      <c r="E69" s="142"/>
    </row>
    <row r="71" spans="4:12" x14ac:dyDescent="0.25">
      <c r="E71" s="142"/>
    </row>
    <row r="72" spans="4:12" x14ac:dyDescent="0.25">
      <c r="E72" s="142"/>
    </row>
    <row r="73" spans="4:12" x14ac:dyDescent="0.25">
      <c r="E73" s="142"/>
    </row>
    <row r="74" spans="4:12" x14ac:dyDescent="0.25">
      <c r="E74" s="142"/>
    </row>
    <row r="75" spans="4:12" x14ac:dyDescent="0.25">
      <c r="E75" s="142"/>
    </row>
    <row r="77" spans="4:12" x14ac:dyDescent="0.25">
      <c r="E77" s="142"/>
    </row>
    <row r="78" spans="4:12" x14ac:dyDescent="0.25">
      <c r="E78" s="142"/>
    </row>
    <row r="80" spans="4:12" x14ac:dyDescent="0.25">
      <c r="E80" s="142"/>
    </row>
    <row r="83" spans="5:5" x14ac:dyDescent="0.25">
      <c r="E83" s="142"/>
    </row>
    <row r="84" spans="5:5" x14ac:dyDescent="0.25">
      <c r="E84" s="142"/>
    </row>
    <row r="88" spans="5:5" x14ac:dyDescent="0.25">
      <c r="E88" s="142"/>
    </row>
    <row r="89" spans="5:5" x14ac:dyDescent="0.25">
      <c r="E89" s="142"/>
    </row>
    <row r="91" spans="5:5" x14ac:dyDescent="0.25">
      <c r="E91" s="142"/>
    </row>
    <row r="92" spans="5:5" x14ac:dyDescent="0.25">
      <c r="E92" s="142"/>
    </row>
  </sheetData>
  <mergeCells count="1">
    <mergeCell ref="E1:H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5E6DBD-88B7-4828-AD4E-E5426E7B8D4D}">
  <sheetPr>
    <tabColor rgb="FF7030A0"/>
  </sheetPr>
  <dimension ref="A1:H45"/>
  <sheetViews>
    <sheetView zoomScale="90" zoomScaleNormal="90" workbookViewId="0"/>
  </sheetViews>
  <sheetFormatPr defaultRowHeight="15" x14ac:dyDescent="0.25"/>
  <cols>
    <col min="1" max="1" width="69.85546875" customWidth="1"/>
    <col min="2" max="4" width="11.5703125" bestFit="1" customWidth="1"/>
    <col min="6" max="6" width="9.140625" style="134"/>
    <col min="8" max="8" width="9.140625" style="134"/>
  </cols>
  <sheetData>
    <row r="1" spans="1:8" x14ac:dyDescent="0.25">
      <c r="A1" t="s">
        <v>317</v>
      </c>
      <c r="E1" s="268" t="s">
        <v>23</v>
      </c>
      <c r="F1" s="268"/>
      <c r="G1" s="268"/>
      <c r="H1" s="268"/>
    </row>
    <row r="2" spans="1:8" x14ac:dyDescent="0.25">
      <c r="A2" s="20" t="s">
        <v>53</v>
      </c>
      <c r="B2" t="s">
        <v>24</v>
      </c>
      <c r="C2" t="s">
        <v>25</v>
      </c>
      <c r="D2" t="s">
        <v>0</v>
      </c>
      <c r="E2" t="s">
        <v>26</v>
      </c>
      <c r="F2" s="134" t="s">
        <v>41</v>
      </c>
      <c r="G2" t="s">
        <v>0</v>
      </c>
      <c r="H2" s="134" t="s">
        <v>41</v>
      </c>
    </row>
    <row r="3" spans="1:8" x14ac:dyDescent="0.25">
      <c r="A3" s="20" t="s">
        <v>36</v>
      </c>
      <c r="B3" t="s">
        <v>1</v>
      </c>
      <c r="C3" t="s">
        <v>1</v>
      </c>
      <c r="D3" t="s">
        <v>27</v>
      </c>
      <c r="E3" t="s">
        <v>1</v>
      </c>
      <c r="F3" s="134" t="s">
        <v>42</v>
      </c>
      <c r="G3" t="s">
        <v>27</v>
      </c>
      <c r="H3" s="134" t="s">
        <v>42</v>
      </c>
    </row>
    <row r="5" spans="1:8" x14ac:dyDescent="0.25">
      <c r="A5" s="142" t="s">
        <v>29</v>
      </c>
      <c r="B5" s="52">
        <v>419800</v>
      </c>
      <c r="C5" s="52">
        <v>416500</v>
      </c>
      <c r="D5" s="52">
        <v>414100</v>
      </c>
      <c r="E5" s="147">
        <v>3300</v>
      </c>
      <c r="F5" s="132">
        <v>7.9000000000000008E-3</v>
      </c>
      <c r="G5" s="147">
        <v>5700</v>
      </c>
      <c r="H5" s="132">
        <v>1.38E-2</v>
      </c>
    </row>
    <row r="6" spans="1:8" x14ac:dyDescent="0.25">
      <c r="A6" s="142" t="s">
        <v>194</v>
      </c>
      <c r="B6" s="52">
        <v>336700</v>
      </c>
      <c r="C6" s="52">
        <v>332800</v>
      </c>
      <c r="D6" s="52">
        <v>331800</v>
      </c>
      <c r="E6" s="147">
        <v>3900</v>
      </c>
      <c r="F6" s="132">
        <v>1.17E-2</v>
      </c>
      <c r="G6" s="147">
        <v>4900</v>
      </c>
      <c r="H6" s="132">
        <v>1.4800000000000001E-2</v>
      </c>
    </row>
    <row r="7" spans="1:8" x14ac:dyDescent="0.25">
      <c r="A7" s="142" t="s">
        <v>195</v>
      </c>
      <c r="B7" s="52">
        <v>48600</v>
      </c>
      <c r="C7" s="52">
        <v>48400</v>
      </c>
      <c r="D7" s="52">
        <v>49700</v>
      </c>
      <c r="E7" s="147">
        <v>200</v>
      </c>
      <c r="F7" s="132">
        <v>4.1000000000000003E-3</v>
      </c>
      <c r="G7" s="147">
        <v>-1100</v>
      </c>
      <c r="H7" s="132">
        <v>-2.2100000000000002E-2</v>
      </c>
    </row>
    <row r="8" spans="1:8" x14ac:dyDescent="0.25">
      <c r="A8" s="142" t="s">
        <v>209</v>
      </c>
      <c r="B8" s="52">
        <v>371200</v>
      </c>
      <c r="C8" s="52">
        <v>368100</v>
      </c>
      <c r="D8" s="52">
        <v>364400</v>
      </c>
      <c r="E8" s="147">
        <v>3100</v>
      </c>
      <c r="F8" s="132">
        <v>8.3999999999999995E-3</v>
      </c>
      <c r="G8" s="147">
        <v>6800</v>
      </c>
      <c r="H8" s="132">
        <v>1.8700000000000001E-2</v>
      </c>
    </row>
    <row r="9" spans="1:8" x14ac:dyDescent="0.25">
      <c r="A9" s="142" t="s">
        <v>210</v>
      </c>
      <c r="B9" s="52">
        <v>288100</v>
      </c>
      <c r="C9" s="52">
        <v>284400</v>
      </c>
      <c r="D9" s="52">
        <v>282100</v>
      </c>
      <c r="E9" s="147">
        <v>3700</v>
      </c>
      <c r="F9" s="132">
        <v>1.2999999999999999E-2</v>
      </c>
      <c r="G9" s="147">
        <v>6000</v>
      </c>
      <c r="H9" s="132">
        <v>2.1299999999999999E-2</v>
      </c>
    </row>
    <row r="10" spans="1:8" x14ac:dyDescent="0.25">
      <c r="A10" s="142" t="s">
        <v>196</v>
      </c>
      <c r="B10" s="52">
        <v>16900</v>
      </c>
      <c r="C10" s="52">
        <v>17000</v>
      </c>
      <c r="D10" s="52">
        <v>17100</v>
      </c>
      <c r="E10" s="147">
        <v>-100</v>
      </c>
      <c r="F10" s="132">
        <v>-5.8999999999999999E-3</v>
      </c>
      <c r="G10" s="147">
        <v>-200</v>
      </c>
      <c r="H10" s="132">
        <v>-1.17E-2</v>
      </c>
    </row>
    <row r="11" spans="1:8" x14ac:dyDescent="0.25">
      <c r="A11" s="142" t="s">
        <v>202</v>
      </c>
      <c r="B11" s="52">
        <v>31700</v>
      </c>
      <c r="C11" s="52">
        <v>31400</v>
      </c>
      <c r="D11" s="52">
        <v>32600</v>
      </c>
      <c r="E11" s="147">
        <v>300</v>
      </c>
      <c r="F11" s="132">
        <v>9.5999999999999992E-3</v>
      </c>
      <c r="G11" s="147">
        <v>-900</v>
      </c>
      <c r="H11" s="132">
        <v>-2.76E-2</v>
      </c>
    </row>
    <row r="12" spans="1:8" x14ac:dyDescent="0.25">
      <c r="A12" s="142" t="s">
        <v>211</v>
      </c>
      <c r="B12" s="52">
        <v>76400</v>
      </c>
      <c r="C12" s="52">
        <v>76000</v>
      </c>
      <c r="D12" s="52">
        <v>76600</v>
      </c>
      <c r="E12" s="147">
        <v>400</v>
      </c>
      <c r="F12" s="132">
        <v>5.3E-3</v>
      </c>
      <c r="G12" s="147">
        <v>-200</v>
      </c>
      <c r="H12" s="132">
        <v>-2.5999999999999999E-3</v>
      </c>
    </row>
    <row r="13" spans="1:8" x14ac:dyDescent="0.25">
      <c r="A13" s="142" t="s">
        <v>212</v>
      </c>
      <c r="B13" s="52">
        <v>16100</v>
      </c>
      <c r="C13" s="52">
        <v>16100</v>
      </c>
      <c r="D13" s="52">
        <v>16200</v>
      </c>
      <c r="E13" s="147">
        <v>0</v>
      </c>
      <c r="F13" s="132">
        <v>0</v>
      </c>
      <c r="G13" s="147">
        <v>-100</v>
      </c>
      <c r="H13" s="132">
        <v>-6.1999999999999998E-3</v>
      </c>
    </row>
    <row r="14" spans="1:8" x14ac:dyDescent="0.25">
      <c r="A14" s="142" t="s">
        <v>215</v>
      </c>
      <c r="B14" s="52">
        <v>43300</v>
      </c>
      <c r="C14" s="52">
        <v>43100</v>
      </c>
      <c r="D14" s="52">
        <v>44300</v>
      </c>
      <c r="E14" s="147">
        <v>200</v>
      </c>
      <c r="F14" s="132">
        <v>4.5999999999999999E-3</v>
      </c>
      <c r="G14" s="147">
        <v>-1000</v>
      </c>
      <c r="H14" s="132">
        <v>-2.2599999999999999E-2</v>
      </c>
    </row>
    <row r="15" spans="1:8" x14ac:dyDescent="0.25">
      <c r="A15" s="142" t="s">
        <v>221</v>
      </c>
      <c r="B15" s="52">
        <v>17000</v>
      </c>
      <c r="C15" s="52">
        <v>16800</v>
      </c>
      <c r="D15" s="52">
        <v>16100</v>
      </c>
      <c r="E15" s="147">
        <v>200</v>
      </c>
      <c r="F15" s="132">
        <v>1.1900000000000001E-2</v>
      </c>
      <c r="G15" s="147">
        <v>900</v>
      </c>
      <c r="H15" s="132">
        <v>5.5899999999999998E-2</v>
      </c>
    </row>
    <row r="16" spans="1:8" x14ac:dyDescent="0.25">
      <c r="A16" s="142" t="s">
        <v>224</v>
      </c>
      <c r="B16" s="52">
        <v>5500</v>
      </c>
      <c r="C16" s="52">
        <v>5400</v>
      </c>
      <c r="D16" s="52">
        <v>5300</v>
      </c>
      <c r="E16" s="147">
        <v>100</v>
      </c>
      <c r="F16" s="132">
        <v>1.8499999999999999E-2</v>
      </c>
      <c r="G16" s="147">
        <v>200</v>
      </c>
      <c r="H16" s="132">
        <v>3.7699999999999997E-2</v>
      </c>
    </row>
    <row r="17" spans="1:8" x14ac:dyDescent="0.25">
      <c r="A17" s="142" t="s">
        <v>225</v>
      </c>
      <c r="B17" s="52">
        <v>36500</v>
      </c>
      <c r="C17" s="52">
        <v>36300</v>
      </c>
      <c r="D17" s="52">
        <v>35400</v>
      </c>
      <c r="E17" s="147">
        <v>200</v>
      </c>
      <c r="F17" s="132">
        <v>5.4999999999999997E-3</v>
      </c>
      <c r="G17" s="147">
        <v>1100</v>
      </c>
      <c r="H17" s="132">
        <v>3.1099999999999999E-2</v>
      </c>
    </row>
    <row r="18" spans="1:8" x14ac:dyDescent="0.25">
      <c r="A18" s="142" t="s">
        <v>269</v>
      </c>
      <c r="B18" s="52">
        <v>7700</v>
      </c>
      <c r="C18" s="52">
        <v>7700</v>
      </c>
      <c r="D18" s="52">
        <v>7600</v>
      </c>
      <c r="E18" s="147">
        <v>0</v>
      </c>
      <c r="F18" s="132">
        <v>0</v>
      </c>
      <c r="G18" s="147">
        <v>100</v>
      </c>
      <c r="H18" s="132">
        <v>1.32E-2</v>
      </c>
    </row>
    <row r="19" spans="1:8" x14ac:dyDescent="0.25">
      <c r="A19" s="142" t="s">
        <v>229</v>
      </c>
      <c r="B19" s="52">
        <v>57800</v>
      </c>
      <c r="C19" s="52">
        <v>57200</v>
      </c>
      <c r="D19" s="52">
        <v>57500</v>
      </c>
      <c r="E19" s="147">
        <v>600</v>
      </c>
      <c r="F19" s="132">
        <v>1.0500000000000001E-2</v>
      </c>
      <c r="G19" s="147">
        <v>300</v>
      </c>
      <c r="H19" s="132">
        <v>5.1999999999999998E-3</v>
      </c>
    </row>
    <row r="20" spans="1:8" x14ac:dyDescent="0.25">
      <c r="A20" s="142" t="s">
        <v>268</v>
      </c>
      <c r="B20" s="52">
        <v>32100</v>
      </c>
      <c r="C20" s="52">
        <v>31300</v>
      </c>
      <c r="D20" s="52">
        <v>32500</v>
      </c>
      <c r="E20" s="147">
        <v>800</v>
      </c>
      <c r="F20" s="132">
        <v>2.5600000000000001E-2</v>
      </c>
      <c r="G20" s="147">
        <v>-400</v>
      </c>
      <c r="H20" s="132">
        <v>-1.23E-2</v>
      </c>
    </row>
    <row r="21" spans="1:8" x14ac:dyDescent="0.25">
      <c r="A21" s="142" t="s">
        <v>237</v>
      </c>
      <c r="B21" s="52">
        <v>52300</v>
      </c>
      <c r="C21" s="52">
        <v>52000</v>
      </c>
      <c r="D21" s="52">
        <v>51700</v>
      </c>
      <c r="E21" s="147">
        <v>300</v>
      </c>
      <c r="F21" s="132">
        <v>5.7999999999999996E-3</v>
      </c>
      <c r="G21" s="147">
        <v>600</v>
      </c>
      <c r="H21" s="132">
        <v>1.1599999999999999E-2</v>
      </c>
    </row>
    <row r="22" spans="1:8" x14ac:dyDescent="0.25">
      <c r="A22" s="142" t="s">
        <v>243</v>
      </c>
      <c r="B22" s="52">
        <v>42200</v>
      </c>
      <c r="C22" s="52">
        <v>40400</v>
      </c>
      <c r="D22" s="52">
        <v>38600</v>
      </c>
      <c r="E22" s="147">
        <v>1800</v>
      </c>
      <c r="F22" s="132">
        <v>4.4600000000000001E-2</v>
      </c>
      <c r="G22" s="147">
        <v>3600</v>
      </c>
      <c r="H22" s="132">
        <v>9.3299999999999994E-2</v>
      </c>
    </row>
    <row r="23" spans="1:8" x14ac:dyDescent="0.25">
      <c r="A23" s="142" t="s">
        <v>248</v>
      </c>
      <c r="B23" s="52">
        <v>34400</v>
      </c>
      <c r="C23" s="52">
        <v>33500</v>
      </c>
      <c r="D23" s="52">
        <v>32100</v>
      </c>
      <c r="E23" s="147">
        <v>900</v>
      </c>
      <c r="F23" s="132">
        <v>2.69E-2</v>
      </c>
      <c r="G23" s="147">
        <v>2300</v>
      </c>
      <c r="H23" s="132">
        <v>7.17E-2</v>
      </c>
    </row>
    <row r="24" spans="1:8" x14ac:dyDescent="0.25">
      <c r="A24" s="142" t="s">
        <v>249</v>
      </c>
      <c r="B24" s="52">
        <v>17400</v>
      </c>
      <c r="C24" s="52">
        <v>17100</v>
      </c>
      <c r="D24" s="52">
        <v>17000</v>
      </c>
      <c r="E24" s="147">
        <v>300</v>
      </c>
      <c r="F24" s="132">
        <v>1.7500000000000002E-2</v>
      </c>
      <c r="G24" s="147">
        <v>400</v>
      </c>
      <c r="H24" s="132">
        <v>2.35E-2</v>
      </c>
    </row>
    <row r="25" spans="1:8" x14ac:dyDescent="0.25">
      <c r="A25" s="142" t="s">
        <v>252</v>
      </c>
      <c r="B25" s="52">
        <v>83100</v>
      </c>
      <c r="C25" s="52">
        <v>83700</v>
      </c>
      <c r="D25" s="52">
        <v>82300</v>
      </c>
      <c r="E25" s="147">
        <v>-600</v>
      </c>
      <c r="F25" s="132">
        <v>-7.1999999999999998E-3</v>
      </c>
      <c r="G25" s="147">
        <v>800</v>
      </c>
      <c r="H25" s="132">
        <v>9.7000000000000003E-3</v>
      </c>
    </row>
    <row r="26" spans="1:8" x14ac:dyDescent="0.25">
      <c r="A26" s="142" t="s">
        <v>253</v>
      </c>
      <c r="B26" s="52">
        <v>11400</v>
      </c>
      <c r="C26" s="52">
        <v>11300</v>
      </c>
      <c r="D26" s="52">
        <v>10700</v>
      </c>
      <c r="E26" s="147">
        <v>100</v>
      </c>
      <c r="F26" s="132">
        <v>8.8000000000000005E-3</v>
      </c>
      <c r="G26" s="147">
        <v>700</v>
      </c>
      <c r="H26" s="132">
        <v>6.54E-2</v>
      </c>
    </row>
    <row r="27" spans="1:8" x14ac:dyDescent="0.25">
      <c r="A27" s="142" t="s">
        <v>254</v>
      </c>
      <c r="B27" s="52">
        <v>36300</v>
      </c>
      <c r="C27" s="52">
        <v>36700</v>
      </c>
      <c r="D27" s="52">
        <v>35600</v>
      </c>
      <c r="E27" s="147">
        <v>-400</v>
      </c>
      <c r="F27" s="132">
        <v>-1.09E-2</v>
      </c>
      <c r="G27" s="147">
        <v>700</v>
      </c>
      <c r="H27" s="132">
        <v>1.9699999999999999E-2</v>
      </c>
    </row>
    <row r="28" spans="1:8" x14ac:dyDescent="0.25">
      <c r="A28" s="142" t="s">
        <v>257</v>
      </c>
      <c r="B28" s="52">
        <v>35400</v>
      </c>
      <c r="C28" s="52">
        <v>35700</v>
      </c>
      <c r="D28" s="52">
        <v>36000</v>
      </c>
      <c r="E28" s="147">
        <v>-300</v>
      </c>
      <c r="F28" s="132">
        <v>-8.3999999999999995E-3</v>
      </c>
      <c r="G28" s="147">
        <v>-600</v>
      </c>
      <c r="H28" s="132">
        <v>-1.67E-2</v>
      </c>
    </row>
    <row r="30" spans="1:8" x14ac:dyDescent="0.25">
      <c r="A30" t="s">
        <v>64</v>
      </c>
    </row>
    <row r="45" spans="6:8" s="142" customFormat="1" x14ac:dyDescent="0.25">
      <c r="F45" s="134"/>
      <c r="H45" s="134"/>
    </row>
  </sheetData>
  <mergeCells count="1">
    <mergeCell ref="E1:H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DBD96B-8F5F-478F-9850-085894558080}">
  <sheetPr>
    <tabColor rgb="FF7030A0"/>
  </sheetPr>
  <dimension ref="A1:H53"/>
  <sheetViews>
    <sheetView zoomScale="80" zoomScaleNormal="80" workbookViewId="0"/>
  </sheetViews>
  <sheetFormatPr defaultRowHeight="15" x14ac:dyDescent="0.25"/>
  <cols>
    <col min="1" max="1" width="72.5703125" bestFit="1" customWidth="1"/>
    <col min="2" max="4" width="11.5703125" bestFit="1" customWidth="1"/>
    <col min="5" max="5" width="7.85546875" bestFit="1" customWidth="1"/>
    <col min="6" max="6" width="8.85546875" style="134" bestFit="1" customWidth="1"/>
    <col min="7" max="7" width="8.140625" bestFit="1" customWidth="1"/>
    <col min="8" max="8" width="8.85546875" style="134" bestFit="1" customWidth="1"/>
  </cols>
  <sheetData>
    <row r="1" spans="1:8" x14ac:dyDescent="0.25">
      <c r="A1" t="s">
        <v>317</v>
      </c>
      <c r="E1" s="268" t="s">
        <v>23</v>
      </c>
      <c r="F1" s="268"/>
      <c r="G1" s="268"/>
      <c r="H1" s="268"/>
    </row>
    <row r="2" spans="1:8" x14ac:dyDescent="0.25">
      <c r="A2" s="20" t="s">
        <v>53</v>
      </c>
      <c r="B2" t="s">
        <v>24</v>
      </c>
      <c r="C2" t="s">
        <v>25</v>
      </c>
      <c r="D2" t="s">
        <v>0</v>
      </c>
      <c r="E2" t="s">
        <v>26</v>
      </c>
      <c r="F2" s="134" t="s">
        <v>41</v>
      </c>
      <c r="G2" t="s">
        <v>0</v>
      </c>
      <c r="H2" s="134" t="s">
        <v>41</v>
      </c>
    </row>
    <row r="3" spans="1:8" x14ac:dyDescent="0.25">
      <c r="A3" s="20" t="s">
        <v>190</v>
      </c>
      <c r="B3" t="s">
        <v>1</v>
      </c>
      <c r="C3" t="s">
        <v>1</v>
      </c>
      <c r="D3" t="s">
        <v>27</v>
      </c>
      <c r="E3" t="s">
        <v>1</v>
      </c>
      <c r="F3" s="134" t="s">
        <v>42</v>
      </c>
      <c r="G3" t="s">
        <v>27</v>
      </c>
      <c r="H3" s="134" t="s">
        <v>42</v>
      </c>
    </row>
    <row r="5" spans="1:8" x14ac:dyDescent="0.25">
      <c r="A5" s="142" t="s">
        <v>29</v>
      </c>
      <c r="B5" s="52">
        <v>459300</v>
      </c>
      <c r="C5" s="52">
        <v>456900</v>
      </c>
      <c r="D5" s="52">
        <v>449000</v>
      </c>
      <c r="E5" s="147">
        <v>2400</v>
      </c>
      <c r="F5" s="132">
        <v>5.3E-3</v>
      </c>
      <c r="G5" s="147">
        <v>10300</v>
      </c>
      <c r="H5" s="132">
        <v>2.29E-2</v>
      </c>
    </row>
    <row r="6" spans="1:8" x14ac:dyDescent="0.25">
      <c r="A6" s="142" t="s">
        <v>194</v>
      </c>
      <c r="B6" s="52">
        <v>398100</v>
      </c>
      <c r="C6" s="52">
        <v>393200</v>
      </c>
      <c r="D6" s="52">
        <v>387300</v>
      </c>
      <c r="E6" s="147">
        <v>4900</v>
      </c>
      <c r="F6" s="132">
        <v>1.2500000000000001E-2</v>
      </c>
      <c r="G6" s="147">
        <v>10800</v>
      </c>
      <c r="H6" s="132">
        <v>2.7900000000000001E-2</v>
      </c>
    </row>
    <row r="7" spans="1:8" x14ac:dyDescent="0.25">
      <c r="A7" s="142" t="s">
        <v>195</v>
      </c>
      <c r="B7" s="52">
        <v>82900</v>
      </c>
      <c r="C7" s="52">
        <v>82600</v>
      </c>
      <c r="D7" s="52">
        <v>82100</v>
      </c>
      <c r="E7" s="147">
        <v>300</v>
      </c>
      <c r="F7" s="132">
        <v>3.5999999999999999E-3</v>
      </c>
      <c r="G7" s="147">
        <v>800</v>
      </c>
      <c r="H7" s="132">
        <v>9.7000000000000003E-3</v>
      </c>
    </row>
    <row r="8" spans="1:8" x14ac:dyDescent="0.25">
      <c r="A8" s="142" t="s">
        <v>209</v>
      </c>
      <c r="B8" s="52">
        <v>376400</v>
      </c>
      <c r="C8" s="52">
        <v>374300</v>
      </c>
      <c r="D8" s="52">
        <v>366900</v>
      </c>
      <c r="E8" s="147">
        <v>2100</v>
      </c>
      <c r="F8" s="132">
        <v>5.5999999999999999E-3</v>
      </c>
      <c r="G8" s="147">
        <v>9500</v>
      </c>
      <c r="H8" s="132">
        <v>2.5899999999999999E-2</v>
      </c>
    </row>
    <row r="9" spans="1:8" x14ac:dyDescent="0.25">
      <c r="A9" s="142" t="s">
        <v>210</v>
      </c>
      <c r="B9" s="52">
        <v>315200</v>
      </c>
      <c r="C9" s="52">
        <v>310600</v>
      </c>
      <c r="D9" s="52">
        <v>305200</v>
      </c>
      <c r="E9" s="147">
        <v>4600</v>
      </c>
      <c r="F9" s="132">
        <v>1.4800000000000001E-2</v>
      </c>
      <c r="G9" s="147">
        <v>10000</v>
      </c>
      <c r="H9" s="132">
        <v>3.2800000000000003E-2</v>
      </c>
    </row>
    <row r="10" spans="1:8" x14ac:dyDescent="0.25">
      <c r="A10" s="142" t="s">
        <v>196</v>
      </c>
      <c r="B10" s="52">
        <v>22400</v>
      </c>
      <c r="C10" s="52">
        <v>21900</v>
      </c>
      <c r="D10" s="52">
        <v>21000</v>
      </c>
      <c r="E10" s="147">
        <v>500</v>
      </c>
      <c r="F10" s="132">
        <v>2.2800000000000001E-2</v>
      </c>
      <c r="G10" s="147">
        <v>1400</v>
      </c>
      <c r="H10" s="132">
        <v>6.6699999999999995E-2</v>
      </c>
    </row>
    <row r="11" spans="1:8" x14ac:dyDescent="0.25">
      <c r="A11" s="142" t="s">
        <v>202</v>
      </c>
      <c r="B11" s="52">
        <v>60500</v>
      </c>
      <c r="C11" s="52">
        <v>60700</v>
      </c>
      <c r="D11" s="52">
        <v>61100</v>
      </c>
      <c r="E11" s="147">
        <v>-200</v>
      </c>
      <c r="F11" s="132">
        <v>-3.3E-3</v>
      </c>
      <c r="G11" s="147">
        <v>-600</v>
      </c>
      <c r="H11" s="132">
        <v>-9.7999999999999997E-3</v>
      </c>
    </row>
    <row r="12" spans="1:8" x14ac:dyDescent="0.25">
      <c r="A12" s="142" t="s">
        <v>211</v>
      </c>
      <c r="B12" s="52">
        <v>83500</v>
      </c>
      <c r="C12" s="52">
        <v>83200</v>
      </c>
      <c r="D12" s="52">
        <v>81600</v>
      </c>
      <c r="E12" s="147">
        <v>300</v>
      </c>
      <c r="F12" s="132">
        <v>3.5999999999999999E-3</v>
      </c>
      <c r="G12" s="147">
        <v>1900</v>
      </c>
      <c r="H12" s="132">
        <v>2.3300000000000001E-2</v>
      </c>
    </row>
    <row r="13" spans="1:8" x14ac:dyDescent="0.25">
      <c r="A13" s="142" t="s">
        <v>212</v>
      </c>
      <c r="B13" s="52">
        <v>19700</v>
      </c>
      <c r="C13" s="52">
        <v>19900</v>
      </c>
      <c r="D13" s="52">
        <v>20200</v>
      </c>
      <c r="E13" s="147">
        <v>-200</v>
      </c>
      <c r="F13" s="132">
        <v>-1.01E-2</v>
      </c>
      <c r="G13" s="147">
        <v>-500</v>
      </c>
      <c r="H13" s="132">
        <v>-2.4799999999999999E-2</v>
      </c>
    </row>
    <row r="14" spans="1:8" x14ac:dyDescent="0.25">
      <c r="A14" s="142" t="s">
        <v>215</v>
      </c>
      <c r="B14" s="52">
        <v>48600</v>
      </c>
      <c r="C14" s="52">
        <v>48100</v>
      </c>
      <c r="D14" s="52">
        <v>47100</v>
      </c>
      <c r="E14" s="147">
        <v>500</v>
      </c>
      <c r="F14" s="132">
        <v>1.04E-2</v>
      </c>
      <c r="G14" s="147">
        <v>1500</v>
      </c>
      <c r="H14" s="132">
        <v>3.1800000000000002E-2</v>
      </c>
    </row>
    <row r="15" spans="1:8" x14ac:dyDescent="0.25">
      <c r="A15" s="142" t="s">
        <v>221</v>
      </c>
      <c r="B15" s="52">
        <v>15200</v>
      </c>
      <c r="C15" s="52">
        <v>15200</v>
      </c>
      <c r="D15" s="52">
        <v>14300</v>
      </c>
      <c r="E15" s="147">
        <v>0</v>
      </c>
      <c r="F15" s="132">
        <v>0</v>
      </c>
      <c r="G15" s="147">
        <v>900</v>
      </c>
      <c r="H15" s="132">
        <v>6.2899999999999998E-2</v>
      </c>
    </row>
    <row r="16" spans="1:8" x14ac:dyDescent="0.25">
      <c r="A16" s="142" t="s">
        <v>224</v>
      </c>
      <c r="B16" s="52">
        <v>7700</v>
      </c>
      <c r="C16" s="52">
        <v>7500</v>
      </c>
      <c r="D16" s="52">
        <v>6800</v>
      </c>
      <c r="E16" s="147">
        <v>200</v>
      </c>
      <c r="F16" s="132">
        <v>2.6700000000000002E-2</v>
      </c>
      <c r="G16" s="147">
        <v>900</v>
      </c>
      <c r="H16" s="132">
        <v>0.13239999999999999</v>
      </c>
    </row>
    <row r="17" spans="1:8" x14ac:dyDescent="0.25">
      <c r="A17" s="142" t="s">
        <v>225</v>
      </c>
      <c r="B17" s="52">
        <v>22200</v>
      </c>
      <c r="C17" s="52">
        <v>22100</v>
      </c>
      <c r="D17" s="52">
        <v>21400</v>
      </c>
      <c r="E17" s="147">
        <v>100</v>
      </c>
      <c r="F17" s="132">
        <v>4.4999999999999997E-3</v>
      </c>
      <c r="G17" s="147">
        <v>800</v>
      </c>
      <c r="H17" s="132">
        <v>3.7400000000000003E-2</v>
      </c>
    </row>
    <row r="18" spans="1:8" x14ac:dyDescent="0.25">
      <c r="A18" s="142" t="s">
        <v>229</v>
      </c>
      <c r="B18" s="52">
        <v>77100</v>
      </c>
      <c r="C18" s="52">
        <v>74800</v>
      </c>
      <c r="D18" s="52">
        <v>76500</v>
      </c>
      <c r="E18" s="147">
        <v>2300</v>
      </c>
      <c r="F18" s="132">
        <v>3.0700000000000002E-2</v>
      </c>
      <c r="G18" s="147">
        <v>600</v>
      </c>
      <c r="H18" s="132">
        <v>7.7999999999999996E-3</v>
      </c>
    </row>
    <row r="19" spans="1:8" x14ac:dyDescent="0.25">
      <c r="A19" s="142" t="s">
        <v>230</v>
      </c>
      <c r="B19" s="52">
        <v>27500</v>
      </c>
      <c r="C19" s="52">
        <v>27500</v>
      </c>
      <c r="D19" s="52">
        <v>26600</v>
      </c>
      <c r="E19" s="147">
        <v>0</v>
      </c>
      <c r="F19" s="132">
        <v>0</v>
      </c>
      <c r="G19" s="147">
        <v>900</v>
      </c>
      <c r="H19" s="132">
        <v>3.3799999999999997E-2</v>
      </c>
    </row>
    <row r="20" spans="1:8" x14ac:dyDescent="0.25">
      <c r="A20" s="142" t="s">
        <v>232</v>
      </c>
      <c r="B20" s="52">
        <v>6500</v>
      </c>
      <c r="C20" s="52">
        <v>6500</v>
      </c>
      <c r="D20" s="52">
        <v>6500</v>
      </c>
      <c r="E20" s="147">
        <v>0</v>
      </c>
      <c r="F20" s="132">
        <v>0</v>
      </c>
      <c r="G20" s="147">
        <v>0</v>
      </c>
      <c r="H20" s="132">
        <v>0</v>
      </c>
    </row>
    <row r="21" spans="1:8" x14ac:dyDescent="0.25">
      <c r="A21" s="142" t="s">
        <v>268</v>
      </c>
      <c r="B21" s="52">
        <v>43100</v>
      </c>
      <c r="C21" s="52">
        <v>40800</v>
      </c>
      <c r="D21" s="52">
        <v>43400</v>
      </c>
      <c r="E21" s="147">
        <v>2300</v>
      </c>
      <c r="F21" s="132">
        <v>5.6399999999999999E-2</v>
      </c>
      <c r="G21" s="147">
        <v>-300</v>
      </c>
      <c r="H21" s="132">
        <v>-6.8999999999999999E-3</v>
      </c>
    </row>
    <row r="22" spans="1:8" x14ac:dyDescent="0.25">
      <c r="A22" s="142" t="s">
        <v>237</v>
      </c>
      <c r="B22" s="52">
        <v>59200</v>
      </c>
      <c r="C22" s="52">
        <v>59100</v>
      </c>
      <c r="D22" s="52">
        <v>56800</v>
      </c>
      <c r="E22" s="147">
        <v>100</v>
      </c>
      <c r="F22" s="132">
        <v>1.6999999999999999E-3</v>
      </c>
      <c r="G22" s="147">
        <v>2400</v>
      </c>
      <c r="H22" s="132">
        <v>4.2299999999999997E-2</v>
      </c>
    </row>
    <row r="23" spans="1:8" x14ac:dyDescent="0.25">
      <c r="A23" s="142" t="s">
        <v>238</v>
      </c>
      <c r="B23" s="52">
        <v>12100</v>
      </c>
      <c r="C23" s="52">
        <v>12300</v>
      </c>
      <c r="D23" s="52">
        <v>11900</v>
      </c>
      <c r="E23" s="147">
        <v>-200</v>
      </c>
      <c r="F23" s="132">
        <v>-1.6299999999999999E-2</v>
      </c>
      <c r="G23" s="147">
        <v>200</v>
      </c>
      <c r="H23" s="132">
        <v>1.6799999999999999E-2</v>
      </c>
    </row>
    <row r="24" spans="1:8" x14ac:dyDescent="0.25">
      <c r="A24" s="142" t="s">
        <v>239</v>
      </c>
      <c r="B24" s="52">
        <v>47100</v>
      </c>
      <c r="C24" s="52">
        <v>46800</v>
      </c>
      <c r="D24" s="52">
        <v>44900</v>
      </c>
      <c r="E24" s="147">
        <v>300</v>
      </c>
      <c r="F24" s="132">
        <v>6.4000000000000003E-3</v>
      </c>
      <c r="G24" s="147">
        <v>2200</v>
      </c>
      <c r="H24" s="132">
        <v>4.9000000000000002E-2</v>
      </c>
    </row>
    <row r="25" spans="1:8" x14ac:dyDescent="0.25">
      <c r="A25" s="142" t="s">
        <v>243</v>
      </c>
      <c r="B25" s="52">
        <v>49900</v>
      </c>
      <c r="C25" s="52">
        <v>48600</v>
      </c>
      <c r="D25" s="52">
        <v>46800</v>
      </c>
      <c r="E25" s="147">
        <v>1300</v>
      </c>
      <c r="F25" s="132">
        <v>2.6700000000000002E-2</v>
      </c>
      <c r="G25" s="147">
        <v>3100</v>
      </c>
      <c r="H25" s="132">
        <v>6.6199999999999995E-2</v>
      </c>
    </row>
    <row r="26" spans="1:8" x14ac:dyDescent="0.25">
      <c r="A26" s="142" t="s">
        <v>249</v>
      </c>
      <c r="B26" s="52">
        <v>15600</v>
      </c>
      <c r="C26" s="52">
        <v>15300</v>
      </c>
      <c r="D26" s="52">
        <v>15300</v>
      </c>
      <c r="E26" s="147">
        <v>300</v>
      </c>
      <c r="F26" s="132">
        <v>1.9599999999999999E-2</v>
      </c>
      <c r="G26" s="147">
        <v>300</v>
      </c>
      <c r="H26" s="132">
        <v>1.9599999999999999E-2</v>
      </c>
    </row>
    <row r="27" spans="1:8" x14ac:dyDescent="0.25">
      <c r="A27" s="142" t="s">
        <v>252</v>
      </c>
      <c r="B27" s="52">
        <v>61200</v>
      </c>
      <c r="C27" s="52">
        <v>63700</v>
      </c>
      <c r="D27" s="52">
        <v>61700</v>
      </c>
      <c r="E27" s="147">
        <v>-2500</v>
      </c>
      <c r="F27" s="132">
        <v>-3.9199999999999999E-2</v>
      </c>
      <c r="G27" s="147">
        <v>-500</v>
      </c>
      <c r="H27" s="132">
        <v>-8.0999999999999996E-3</v>
      </c>
    </row>
    <row r="28" spans="1:8" x14ac:dyDescent="0.25">
      <c r="A28" s="142" t="s">
        <v>253</v>
      </c>
      <c r="B28" s="52">
        <v>3100</v>
      </c>
      <c r="C28" s="52">
        <v>3100</v>
      </c>
      <c r="D28" s="52">
        <v>2900</v>
      </c>
      <c r="E28" s="147">
        <v>0</v>
      </c>
      <c r="F28" s="132">
        <v>0</v>
      </c>
      <c r="G28" s="147">
        <v>200</v>
      </c>
      <c r="H28" s="132">
        <v>6.9000000000000006E-2</v>
      </c>
    </row>
    <row r="29" spans="1:8" x14ac:dyDescent="0.25">
      <c r="A29" s="142" t="s">
        <v>254</v>
      </c>
      <c r="B29" s="52">
        <v>12900</v>
      </c>
      <c r="C29" s="52">
        <v>15600</v>
      </c>
      <c r="D29" s="52">
        <v>14400</v>
      </c>
      <c r="E29" s="147">
        <v>-2700</v>
      </c>
      <c r="F29" s="132">
        <v>-0.1731</v>
      </c>
      <c r="G29" s="147">
        <v>-1500</v>
      </c>
      <c r="H29" s="132">
        <v>-0.1042</v>
      </c>
    </row>
    <row r="30" spans="1:8" x14ac:dyDescent="0.25">
      <c r="A30" s="142" t="s">
        <v>257</v>
      </c>
      <c r="B30" s="52">
        <v>45200</v>
      </c>
      <c r="C30" s="52">
        <v>45000</v>
      </c>
      <c r="D30" s="52">
        <v>44400</v>
      </c>
      <c r="E30" s="147">
        <v>200</v>
      </c>
      <c r="F30" s="132">
        <v>4.4000000000000003E-3</v>
      </c>
      <c r="G30" s="147">
        <v>800</v>
      </c>
      <c r="H30" s="132">
        <v>1.7999999999999999E-2</v>
      </c>
    </row>
    <row r="32" spans="1:8" x14ac:dyDescent="0.25">
      <c r="A32" t="s">
        <v>64</v>
      </c>
    </row>
    <row r="48" spans="6:8" s="142" customFormat="1" x14ac:dyDescent="0.25">
      <c r="F48" s="134"/>
      <c r="H48" s="134"/>
    </row>
    <row r="49" spans="6:8" s="142" customFormat="1" x14ac:dyDescent="0.25">
      <c r="F49" s="134"/>
      <c r="H49" s="134"/>
    </row>
    <row r="52" spans="6:8" s="142" customFormat="1" x14ac:dyDescent="0.25">
      <c r="F52" s="134"/>
      <c r="H52" s="134"/>
    </row>
    <row r="53" spans="6:8" s="142" customFormat="1" x14ac:dyDescent="0.25">
      <c r="F53" s="134"/>
      <c r="H53" s="134"/>
    </row>
  </sheetData>
  <mergeCells count="1">
    <mergeCell ref="E1:H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4CDC99-9273-4531-8EE3-0E60E70B6582}">
  <sheetPr>
    <tabColor rgb="FF7030A0"/>
  </sheetPr>
  <dimension ref="A1:J30"/>
  <sheetViews>
    <sheetView zoomScale="80" zoomScaleNormal="80" workbookViewId="0"/>
  </sheetViews>
  <sheetFormatPr defaultRowHeight="15" x14ac:dyDescent="0.25"/>
  <cols>
    <col min="1" max="1" width="44.140625" bestFit="1" customWidth="1"/>
    <col min="2" max="4" width="11.5703125" bestFit="1" customWidth="1"/>
    <col min="6" max="6" width="9.140625" style="134"/>
    <col min="8" max="8" width="9.140625" style="134"/>
    <col min="10" max="10" width="43.85546875" bestFit="1" customWidth="1"/>
  </cols>
  <sheetData>
    <row r="1" spans="1:10" x14ac:dyDescent="0.25">
      <c r="A1" t="s">
        <v>317</v>
      </c>
      <c r="E1" s="268" t="s">
        <v>23</v>
      </c>
      <c r="F1" s="268"/>
      <c r="G1" s="268"/>
      <c r="H1" s="268"/>
    </row>
    <row r="2" spans="1:10" x14ac:dyDescent="0.25">
      <c r="A2" s="20" t="s">
        <v>53</v>
      </c>
      <c r="B2" t="s">
        <v>24</v>
      </c>
      <c r="C2" t="s">
        <v>25</v>
      </c>
      <c r="D2" t="s">
        <v>0</v>
      </c>
      <c r="E2" t="s">
        <v>26</v>
      </c>
      <c r="F2" s="134" t="s">
        <v>41</v>
      </c>
      <c r="G2" t="s">
        <v>0</v>
      </c>
      <c r="H2" s="134" t="s">
        <v>41</v>
      </c>
    </row>
    <row r="3" spans="1:10" x14ac:dyDescent="0.25">
      <c r="A3" s="20" t="s">
        <v>191</v>
      </c>
      <c r="B3" t="s">
        <v>1</v>
      </c>
      <c r="C3" t="s">
        <v>1</v>
      </c>
      <c r="D3" t="s">
        <v>27</v>
      </c>
      <c r="E3" t="s">
        <v>1</v>
      </c>
      <c r="F3" s="134" t="s">
        <v>42</v>
      </c>
      <c r="G3" t="s">
        <v>27</v>
      </c>
      <c r="H3" s="134" t="s">
        <v>42</v>
      </c>
    </row>
    <row r="5" spans="1:10" x14ac:dyDescent="0.25">
      <c r="A5" s="142" t="s">
        <v>29</v>
      </c>
      <c r="B5" s="52">
        <v>194500</v>
      </c>
      <c r="C5" s="52">
        <v>191300</v>
      </c>
      <c r="D5" s="52">
        <v>185800</v>
      </c>
      <c r="E5" s="147">
        <v>3200</v>
      </c>
      <c r="F5" s="132">
        <v>1.67E-2</v>
      </c>
      <c r="G5" s="147">
        <v>8700</v>
      </c>
      <c r="H5" s="132">
        <v>4.6800000000000001E-2</v>
      </c>
      <c r="J5" s="142"/>
    </row>
    <row r="6" spans="1:10" x14ac:dyDescent="0.25">
      <c r="A6" s="142" t="s">
        <v>194</v>
      </c>
      <c r="B6" s="52">
        <v>169200</v>
      </c>
      <c r="C6" s="52">
        <v>166100</v>
      </c>
      <c r="D6" s="52">
        <v>162000</v>
      </c>
      <c r="E6" s="147">
        <v>3100</v>
      </c>
      <c r="F6" s="132">
        <v>1.8700000000000001E-2</v>
      </c>
      <c r="G6" s="147">
        <v>7200</v>
      </c>
      <c r="H6" s="132">
        <v>4.4400000000000002E-2</v>
      </c>
      <c r="J6" s="142"/>
    </row>
    <row r="7" spans="1:10" x14ac:dyDescent="0.25">
      <c r="A7" s="142" t="s">
        <v>195</v>
      </c>
      <c r="B7" s="52">
        <v>18100</v>
      </c>
      <c r="C7" s="52">
        <v>17800</v>
      </c>
      <c r="D7" s="52">
        <v>16900</v>
      </c>
      <c r="E7" s="147">
        <v>300</v>
      </c>
      <c r="F7" s="132">
        <v>1.6899999999999998E-2</v>
      </c>
      <c r="G7" s="147">
        <v>1200</v>
      </c>
      <c r="H7" s="132">
        <v>7.0999999999999994E-2</v>
      </c>
      <c r="J7" s="142"/>
    </row>
    <row r="8" spans="1:10" x14ac:dyDescent="0.25">
      <c r="A8" s="142" t="s">
        <v>209</v>
      </c>
      <c r="B8" s="52">
        <v>176400</v>
      </c>
      <c r="C8" s="52">
        <v>173500</v>
      </c>
      <c r="D8" s="52">
        <v>168900</v>
      </c>
      <c r="E8" s="147">
        <v>2900</v>
      </c>
      <c r="F8" s="132">
        <v>1.67E-2</v>
      </c>
      <c r="G8" s="147">
        <v>7500</v>
      </c>
      <c r="H8" s="132">
        <v>4.4400000000000002E-2</v>
      </c>
      <c r="J8" s="142"/>
    </row>
    <row r="9" spans="1:10" x14ac:dyDescent="0.25">
      <c r="A9" s="142" t="s">
        <v>210</v>
      </c>
      <c r="B9" s="52">
        <v>151100</v>
      </c>
      <c r="C9" s="52">
        <v>148300</v>
      </c>
      <c r="D9" s="52">
        <v>145100</v>
      </c>
      <c r="E9" s="147">
        <v>2800</v>
      </c>
      <c r="F9" s="132">
        <v>1.89E-2</v>
      </c>
      <c r="G9" s="147">
        <v>6000</v>
      </c>
      <c r="H9" s="132">
        <v>4.1399999999999999E-2</v>
      </c>
      <c r="J9" s="142"/>
    </row>
    <row r="10" spans="1:10" x14ac:dyDescent="0.25">
      <c r="A10" s="142" t="s">
        <v>196</v>
      </c>
      <c r="B10" s="52">
        <v>12700</v>
      </c>
      <c r="C10" s="52">
        <v>12500</v>
      </c>
      <c r="D10" s="52">
        <v>11600</v>
      </c>
      <c r="E10" s="147">
        <v>200</v>
      </c>
      <c r="F10" s="132">
        <v>1.6E-2</v>
      </c>
      <c r="G10" s="147">
        <v>1100</v>
      </c>
      <c r="H10" s="132">
        <v>9.4799999999999995E-2</v>
      </c>
      <c r="J10" s="142"/>
    </row>
    <row r="11" spans="1:10" x14ac:dyDescent="0.25">
      <c r="A11" s="142" t="s">
        <v>202</v>
      </c>
      <c r="B11" s="52">
        <v>5400</v>
      </c>
      <c r="C11" s="52">
        <v>5300</v>
      </c>
      <c r="D11" s="52">
        <v>5300</v>
      </c>
      <c r="E11" s="147">
        <v>100</v>
      </c>
      <c r="F11" s="132">
        <v>1.89E-2</v>
      </c>
      <c r="G11" s="147">
        <v>100</v>
      </c>
      <c r="H11" s="132">
        <v>1.89E-2</v>
      </c>
      <c r="J11" s="142"/>
    </row>
    <row r="12" spans="1:10" x14ac:dyDescent="0.25">
      <c r="A12" s="142" t="s">
        <v>211</v>
      </c>
      <c r="B12" s="52">
        <v>40100</v>
      </c>
      <c r="C12" s="52">
        <v>39800</v>
      </c>
      <c r="D12" s="52">
        <v>40500</v>
      </c>
      <c r="E12" s="147">
        <v>300</v>
      </c>
      <c r="F12" s="132">
        <v>7.4999999999999997E-3</v>
      </c>
      <c r="G12" s="147">
        <v>-400</v>
      </c>
      <c r="H12" s="132">
        <v>-9.9000000000000008E-3</v>
      </c>
      <c r="J12" s="142"/>
    </row>
    <row r="13" spans="1:10" x14ac:dyDescent="0.25">
      <c r="A13" s="142" t="s">
        <v>212</v>
      </c>
      <c r="B13" s="52">
        <v>3600</v>
      </c>
      <c r="C13" s="52">
        <v>3600</v>
      </c>
      <c r="D13" s="52">
        <v>3600</v>
      </c>
      <c r="E13" s="147">
        <v>0</v>
      </c>
      <c r="F13" s="132">
        <v>0</v>
      </c>
      <c r="G13" s="147">
        <v>0</v>
      </c>
      <c r="H13" s="132">
        <v>0</v>
      </c>
      <c r="J13" s="142"/>
    </row>
    <row r="14" spans="1:10" x14ac:dyDescent="0.25">
      <c r="A14" s="142" t="s">
        <v>215</v>
      </c>
      <c r="B14" s="52">
        <v>31200</v>
      </c>
      <c r="C14" s="52">
        <v>30900</v>
      </c>
      <c r="D14" s="52">
        <v>31900</v>
      </c>
      <c r="E14" s="147">
        <v>300</v>
      </c>
      <c r="F14" s="132">
        <v>9.7000000000000003E-3</v>
      </c>
      <c r="G14" s="147">
        <v>-700</v>
      </c>
      <c r="H14" s="132">
        <v>-2.1899999999999999E-2</v>
      </c>
      <c r="J14" s="142"/>
    </row>
    <row r="15" spans="1:10" x14ac:dyDescent="0.25">
      <c r="A15" s="142" t="s">
        <v>221</v>
      </c>
      <c r="B15" s="52">
        <v>5300</v>
      </c>
      <c r="C15" s="52">
        <v>5300</v>
      </c>
      <c r="D15" s="52">
        <v>5000</v>
      </c>
      <c r="E15" s="147">
        <v>0</v>
      </c>
      <c r="F15" s="132">
        <v>0</v>
      </c>
      <c r="G15" s="147">
        <v>300</v>
      </c>
      <c r="H15" s="132">
        <v>0.06</v>
      </c>
      <c r="J15" s="142"/>
    </row>
    <row r="16" spans="1:10" x14ac:dyDescent="0.25">
      <c r="A16" s="142" t="s">
        <v>224</v>
      </c>
      <c r="B16" s="52">
        <v>3000</v>
      </c>
      <c r="C16" s="52">
        <v>3000</v>
      </c>
      <c r="D16" s="52">
        <v>2500</v>
      </c>
      <c r="E16" s="147">
        <v>0</v>
      </c>
      <c r="F16" s="132">
        <v>0</v>
      </c>
      <c r="G16" s="147">
        <v>500</v>
      </c>
      <c r="H16" s="132">
        <v>0.2</v>
      </c>
      <c r="J16" s="142"/>
    </row>
    <row r="17" spans="1:10" x14ac:dyDescent="0.25">
      <c r="A17" s="142" t="s">
        <v>225</v>
      </c>
      <c r="B17" s="52">
        <v>11300</v>
      </c>
      <c r="C17" s="52">
        <v>11100</v>
      </c>
      <c r="D17" s="52">
        <v>10700</v>
      </c>
      <c r="E17" s="147">
        <v>200</v>
      </c>
      <c r="F17" s="132">
        <v>1.7999999999999999E-2</v>
      </c>
      <c r="G17" s="147">
        <v>600</v>
      </c>
      <c r="H17" s="132">
        <v>5.6099999999999997E-2</v>
      </c>
      <c r="J17" s="142"/>
    </row>
    <row r="18" spans="1:10" x14ac:dyDescent="0.25">
      <c r="A18" s="142" t="s">
        <v>229</v>
      </c>
      <c r="B18" s="52">
        <v>18800</v>
      </c>
      <c r="C18" s="52">
        <v>18600</v>
      </c>
      <c r="D18" s="52">
        <v>18600</v>
      </c>
      <c r="E18" s="147">
        <v>200</v>
      </c>
      <c r="F18" s="132">
        <v>1.0800000000000001E-2</v>
      </c>
      <c r="G18" s="147">
        <v>200</v>
      </c>
      <c r="H18" s="132">
        <v>1.0800000000000001E-2</v>
      </c>
      <c r="J18" s="142"/>
    </row>
    <row r="19" spans="1:10" x14ac:dyDescent="0.25">
      <c r="A19" s="142" t="s">
        <v>237</v>
      </c>
      <c r="B19" s="52">
        <v>21600</v>
      </c>
      <c r="C19" s="52">
        <v>21600</v>
      </c>
      <c r="D19" s="52">
        <v>20000</v>
      </c>
      <c r="E19" s="147">
        <v>0</v>
      </c>
      <c r="F19" s="132">
        <v>0</v>
      </c>
      <c r="G19" s="147">
        <v>1600</v>
      </c>
      <c r="H19" s="132">
        <v>0.08</v>
      </c>
      <c r="J19" s="142"/>
    </row>
    <row r="20" spans="1:10" x14ac:dyDescent="0.25">
      <c r="A20" s="142" t="s">
        <v>243</v>
      </c>
      <c r="B20" s="52">
        <v>49700</v>
      </c>
      <c r="C20" s="52">
        <v>47700</v>
      </c>
      <c r="D20" s="52">
        <v>46300</v>
      </c>
      <c r="E20" s="147">
        <v>2000</v>
      </c>
      <c r="F20" s="132">
        <v>4.19E-2</v>
      </c>
      <c r="G20" s="147">
        <v>3400</v>
      </c>
      <c r="H20" s="132">
        <v>7.3400000000000007E-2</v>
      </c>
      <c r="J20" s="142"/>
    </row>
    <row r="21" spans="1:10" x14ac:dyDescent="0.25">
      <c r="A21" s="142" t="s">
        <v>246</v>
      </c>
      <c r="B21" s="52">
        <v>42700</v>
      </c>
      <c r="C21" s="52">
        <v>41200</v>
      </c>
      <c r="D21" s="52">
        <v>39200</v>
      </c>
      <c r="E21" s="147">
        <v>1500</v>
      </c>
      <c r="F21" s="132">
        <v>3.6400000000000002E-2</v>
      </c>
      <c r="G21" s="147">
        <v>3500</v>
      </c>
      <c r="H21" s="132">
        <v>8.9300000000000004E-2</v>
      </c>
      <c r="J21" s="142"/>
    </row>
    <row r="22" spans="1:10" x14ac:dyDescent="0.25">
      <c r="A22" s="142" t="s">
        <v>248</v>
      </c>
      <c r="B22" s="52">
        <v>34200</v>
      </c>
      <c r="C22" s="52">
        <v>33100</v>
      </c>
      <c r="D22" s="52">
        <v>30500</v>
      </c>
      <c r="E22" s="147">
        <v>1100</v>
      </c>
      <c r="F22" s="132">
        <v>3.32E-2</v>
      </c>
      <c r="G22" s="147">
        <v>3700</v>
      </c>
      <c r="H22" s="132">
        <v>0.12130000000000001</v>
      </c>
      <c r="J22" s="142"/>
    </row>
    <row r="23" spans="1:10" x14ac:dyDescent="0.25">
      <c r="A23" s="142" t="s">
        <v>249</v>
      </c>
      <c r="B23" s="52">
        <v>6600</v>
      </c>
      <c r="C23" s="52">
        <v>6500</v>
      </c>
      <c r="D23" s="52">
        <v>6500</v>
      </c>
      <c r="E23" s="147">
        <v>100</v>
      </c>
      <c r="F23" s="132">
        <v>1.54E-2</v>
      </c>
      <c r="G23" s="147">
        <v>100</v>
      </c>
      <c r="H23" s="132">
        <v>1.54E-2</v>
      </c>
      <c r="J23" s="142"/>
    </row>
    <row r="24" spans="1:10" x14ac:dyDescent="0.25">
      <c r="A24" s="142" t="s">
        <v>252</v>
      </c>
      <c r="B24" s="52">
        <v>25300</v>
      </c>
      <c r="C24" s="52">
        <v>25200</v>
      </c>
      <c r="D24" s="52">
        <v>23800</v>
      </c>
      <c r="E24" s="147">
        <v>100</v>
      </c>
      <c r="F24" s="132">
        <v>4.0000000000000001E-3</v>
      </c>
      <c r="G24" s="147">
        <v>1500</v>
      </c>
      <c r="H24" s="132">
        <v>6.3E-2</v>
      </c>
      <c r="J24" s="142"/>
    </row>
    <row r="25" spans="1:10" x14ac:dyDescent="0.25">
      <c r="A25" s="142" t="s">
        <v>253</v>
      </c>
      <c r="B25" s="52">
        <v>1600</v>
      </c>
      <c r="C25" s="52">
        <v>1600</v>
      </c>
      <c r="D25" s="52">
        <v>1400</v>
      </c>
      <c r="E25" s="147">
        <v>0</v>
      </c>
      <c r="F25" s="132">
        <v>0</v>
      </c>
      <c r="G25" s="147">
        <v>200</v>
      </c>
      <c r="H25" s="132">
        <v>0.1429</v>
      </c>
      <c r="J25" s="142"/>
    </row>
    <row r="26" spans="1:10" x14ac:dyDescent="0.25">
      <c r="A26" s="142" t="s">
        <v>254</v>
      </c>
      <c r="B26" s="52">
        <v>4700</v>
      </c>
      <c r="C26" s="52">
        <v>4800</v>
      </c>
      <c r="D26" s="52">
        <v>4600</v>
      </c>
      <c r="E26" s="147">
        <v>-100</v>
      </c>
      <c r="F26" s="132">
        <v>-2.0799999999999999E-2</v>
      </c>
      <c r="G26" s="147">
        <v>100</v>
      </c>
      <c r="H26" s="132">
        <v>2.1700000000000001E-2</v>
      </c>
      <c r="J26" s="142"/>
    </row>
    <row r="27" spans="1:10" x14ac:dyDescent="0.25">
      <c r="A27" s="142" t="s">
        <v>257</v>
      </c>
      <c r="B27" s="52">
        <v>19000</v>
      </c>
      <c r="C27" s="52">
        <v>18800</v>
      </c>
      <c r="D27" s="52">
        <v>17800</v>
      </c>
      <c r="E27" s="147">
        <v>200</v>
      </c>
      <c r="F27" s="132">
        <v>1.06E-2</v>
      </c>
      <c r="G27" s="147">
        <v>1200</v>
      </c>
      <c r="H27" s="132">
        <v>6.7400000000000002E-2</v>
      </c>
      <c r="J27" s="142"/>
    </row>
    <row r="28" spans="1:10" x14ac:dyDescent="0.25">
      <c r="B28" s="52"/>
      <c r="C28" s="52"/>
      <c r="D28" s="52"/>
      <c r="E28" s="86"/>
      <c r="G28" s="86"/>
    </row>
    <row r="29" spans="1:10" x14ac:dyDescent="0.25">
      <c r="B29" s="52"/>
      <c r="C29" s="52"/>
      <c r="D29" s="52"/>
      <c r="E29" s="86"/>
      <c r="G29" s="86"/>
    </row>
    <row r="30" spans="1:10" x14ac:dyDescent="0.25">
      <c r="A30" t="s">
        <v>64</v>
      </c>
      <c r="B30" s="52"/>
      <c r="C30" s="52"/>
      <c r="D30" s="52"/>
      <c r="E30" s="86"/>
      <c r="G30" s="86"/>
    </row>
  </sheetData>
  <mergeCells count="1">
    <mergeCell ref="E1:H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BC48E7-4EA5-4843-9EC7-07EC7D209266}">
  <sheetPr>
    <tabColor rgb="FF7030A0"/>
  </sheetPr>
  <dimension ref="A1:K43"/>
  <sheetViews>
    <sheetView workbookViewId="0"/>
  </sheetViews>
  <sheetFormatPr defaultRowHeight="15" x14ac:dyDescent="0.25"/>
  <cols>
    <col min="1" max="1" width="39.42578125" bestFit="1" customWidth="1"/>
    <col min="2" max="4" width="11.5703125" bestFit="1" customWidth="1"/>
    <col min="6" max="6" width="9.140625" style="134"/>
    <col min="8" max="8" width="9.140625" style="134"/>
  </cols>
  <sheetData>
    <row r="1" spans="1:11" x14ac:dyDescent="0.25">
      <c r="A1" t="s">
        <v>317</v>
      </c>
      <c r="E1" s="268" t="s">
        <v>23</v>
      </c>
      <c r="F1" s="268"/>
      <c r="G1" s="268"/>
      <c r="H1" s="268"/>
    </row>
    <row r="2" spans="1:11" x14ac:dyDescent="0.25">
      <c r="A2" s="20" t="s">
        <v>53</v>
      </c>
      <c r="B2" t="s">
        <v>24</v>
      </c>
      <c r="C2" t="s">
        <v>25</v>
      </c>
      <c r="D2" t="s">
        <v>0</v>
      </c>
      <c r="E2" t="s">
        <v>26</v>
      </c>
      <c r="F2" s="134" t="s">
        <v>41</v>
      </c>
      <c r="G2" t="s">
        <v>0</v>
      </c>
      <c r="H2" s="134" t="s">
        <v>41</v>
      </c>
    </row>
    <row r="3" spans="1:11" x14ac:dyDescent="0.25">
      <c r="A3" s="20" t="s">
        <v>38</v>
      </c>
      <c r="B3" t="s">
        <v>1</v>
      </c>
      <c r="C3" t="s">
        <v>1</v>
      </c>
      <c r="D3" t="s">
        <v>27</v>
      </c>
      <c r="E3" t="s">
        <v>1</v>
      </c>
      <c r="F3" s="134" t="s">
        <v>42</v>
      </c>
      <c r="G3" t="s">
        <v>27</v>
      </c>
      <c r="H3" s="134" t="s">
        <v>42</v>
      </c>
    </row>
    <row r="5" spans="1:11" x14ac:dyDescent="0.25">
      <c r="A5" s="142" t="s">
        <v>29</v>
      </c>
      <c r="B5" s="52">
        <v>171200</v>
      </c>
      <c r="C5" s="52">
        <v>170400</v>
      </c>
      <c r="D5" s="52">
        <v>167300</v>
      </c>
      <c r="E5" s="147">
        <v>800</v>
      </c>
      <c r="F5" s="132">
        <v>4.7000000000000002E-3</v>
      </c>
      <c r="G5" s="147">
        <v>3900</v>
      </c>
      <c r="H5" s="132">
        <v>2.3300000000000001E-2</v>
      </c>
      <c r="J5" s="142"/>
      <c r="K5" s="142"/>
    </row>
    <row r="6" spans="1:11" x14ac:dyDescent="0.25">
      <c r="A6" s="142" t="s">
        <v>194</v>
      </c>
      <c r="B6" s="52">
        <v>142600</v>
      </c>
      <c r="C6" s="52">
        <v>141800</v>
      </c>
      <c r="D6" s="52">
        <v>140400</v>
      </c>
      <c r="E6" s="147">
        <v>800</v>
      </c>
      <c r="F6" s="132">
        <v>5.5999999999999999E-3</v>
      </c>
      <c r="G6" s="147">
        <v>2200</v>
      </c>
      <c r="H6" s="132">
        <v>1.5699999999999999E-2</v>
      </c>
      <c r="J6" s="142"/>
      <c r="K6" s="142"/>
    </row>
    <row r="7" spans="1:11" x14ac:dyDescent="0.25">
      <c r="A7" s="142" t="s">
        <v>195</v>
      </c>
      <c r="B7" s="52">
        <v>46000</v>
      </c>
      <c r="C7" s="52">
        <v>45900</v>
      </c>
      <c r="D7" s="52">
        <v>45200</v>
      </c>
      <c r="E7" s="147">
        <v>100</v>
      </c>
      <c r="F7" s="132">
        <v>2.2000000000000001E-3</v>
      </c>
      <c r="G7" s="147">
        <v>800</v>
      </c>
      <c r="H7" s="132">
        <v>1.77E-2</v>
      </c>
      <c r="J7" s="142"/>
      <c r="K7" s="142"/>
    </row>
    <row r="8" spans="1:11" x14ac:dyDescent="0.25">
      <c r="A8" s="142" t="s">
        <v>209</v>
      </c>
      <c r="B8" s="52">
        <v>125200</v>
      </c>
      <c r="C8" s="52">
        <v>124500</v>
      </c>
      <c r="D8" s="52">
        <v>122100</v>
      </c>
      <c r="E8" s="147">
        <v>700</v>
      </c>
      <c r="F8" s="132">
        <v>5.5999999999999999E-3</v>
      </c>
      <c r="G8" s="147">
        <v>3100</v>
      </c>
      <c r="H8" s="132">
        <v>2.5399999999999999E-2</v>
      </c>
      <c r="J8" s="142"/>
      <c r="K8" s="142"/>
    </row>
    <row r="9" spans="1:11" x14ac:dyDescent="0.25">
      <c r="A9" s="142" t="s">
        <v>210</v>
      </c>
      <c r="B9" s="52">
        <v>96600</v>
      </c>
      <c r="C9" s="52">
        <v>95900</v>
      </c>
      <c r="D9" s="52">
        <v>95200</v>
      </c>
      <c r="E9" s="147">
        <v>700</v>
      </c>
      <c r="F9" s="132">
        <v>7.3000000000000001E-3</v>
      </c>
      <c r="G9" s="147">
        <v>1400</v>
      </c>
      <c r="H9" s="132">
        <v>1.47E-2</v>
      </c>
      <c r="J9" s="142"/>
      <c r="K9" s="142"/>
    </row>
    <row r="10" spans="1:11" x14ac:dyDescent="0.25">
      <c r="A10" s="142" t="s">
        <v>196</v>
      </c>
      <c r="B10" s="52">
        <v>7600</v>
      </c>
      <c r="C10" s="52">
        <v>7600</v>
      </c>
      <c r="D10" s="52">
        <v>7500</v>
      </c>
      <c r="E10" s="147">
        <v>0</v>
      </c>
      <c r="F10" s="132">
        <v>0</v>
      </c>
      <c r="G10" s="147">
        <v>100</v>
      </c>
      <c r="H10" s="132">
        <v>1.3299999999999999E-2</v>
      </c>
      <c r="J10" s="142"/>
      <c r="K10" s="142"/>
    </row>
    <row r="11" spans="1:11" x14ac:dyDescent="0.25">
      <c r="A11" s="142" t="s">
        <v>202</v>
      </c>
      <c r="B11" s="52">
        <v>38400</v>
      </c>
      <c r="C11" s="52">
        <v>38300</v>
      </c>
      <c r="D11" s="52">
        <v>37700</v>
      </c>
      <c r="E11" s="147">
        <v>100</v>
      </c>
      <c r="F11" s="132">
        <v>2.5999999999999999E-3</v>
      </c>
      <c r="G11" s="147">
        <v>700</v>
      </c>
      <c r="H11" s="132">
        <v>1.8599999999999998E-2</v>
      </c>
      <c r="J11" s="142"/>
      <c r="K11" s="142"/>
    </row>
    <row r="12" spans="1:11" x14ac:dyDescent="0.25">
      <c r="A12" s="142" t="s">
        <v>203</v>
      </c>
      <c r="B12" s="52">
        <v>26500</v>
      </c>
      <c r="C12" s="52">
        <v>26300</v>
      </c>
      <c r="D12" s="52">
        <v>25900</v>
      </c>
      <c r="E12" s="147">
        <v>200</v>
      </c>
      <c r="F12" s="132">
        <v>7.6E-3</v>
      </c>
      <c r="G12" s="147">
        <v>600</v>
      </c>
      <c r="H12" s="132">
        <v>2.3199999999999998E-2</v>
      </c>
      <c r="J12" s="142"/>
      <c r="K12" s="142"/>
    </row>
    <row r="13" spans="1:11" x14ac:dyDescent="0.25">
      <c r="A13" s="142" t="s">
        <v>206</v>
      </c>
      <c r="B13" s="52">
        <v>11900</v>
      </c>
      <c r="C13" s="52">
        <v>12000</v>
      </c>
      <c r="D13" s="52">
        <v>11800</v>
      </c>
      <c r="E13" s="147">
        <v>-100</v>
      </c>
      <c r="F13" s="132">
        <v>-8.3000000000000001E-3</v>
      </c>
      <c r="G13" s="147">
        <v>100</v>
      </c>
      <c r="H13" s="132">
        <v>8.5000000000000006E-3</v>
      </c>
      <c r="J13" s="142"/>
      <c r="K13" s="142"/>
    </row>
    <row r="14" spans="1:11" x14ac:dyDescent="0.25">
      <c r="A14" s="142" t="s">
        <v>221</v>
      </c>
      <c r="B14" s="52">
        <v>37000</v>
      </c>
      <c r="C14" s="52">
        <v>37100</v>
      </c>
      <c r="D14" s="52">
        <v>36900</v>
      </c>
      <c r="E14" s="147">
        <v>-100</v>
      </c>
      <c r="F14" s="132">
        <v>-2.7000000000000001E-3</v>
      </c>
      <c r="G14" s="147">
        <v>100</v>
      </c>
      <c r="H14" s="132">
        <v>2.7000000000000001E-3</v>
      </c>
      <c r="J14" s="142"/>
      <c r="K14" s="142"/>
    </row>
    <row r="15" spans="1:11" x14ac:dyDescent="0.25">
      <c r="A15" s="142" t="s">
        <v>212</v>
      </c>
      <c r="B15" s="52">
        <v>8000</v>
      </c>
      <c r="C15" s="52">
        <v>8100</v>
      </c>
      <c r="D15" s="52">
        <v>8400</v>
      </c>
      <c r="E15" s="147">
        <v>-100</v>
      </c>
      <c r="F15" s="132">
        <v>-1.23E-2</v>
      </c>
      <c r="G15" s="147">
        <v>-400</v>
      </c>
      <c r="H15" s="132">
        <v>-4.7600000000000003E-2</v>
      </c>
      <c r="J15" s="142"/>
      <c r="K15" s="142"/>
    </row>
    <row r="16" spans="1:11" x14ac:dyDescent="0.25">
      <c r="A16" s="142" t="s">
        <v>215</v>
      </c>
      <c r="B16" s="52">
        <v>17300</v>
      </c>
      <c r="C16" s="52">
        <v>17300</v>
      </c>
      <c r="D16" s="52">
        <v>17000</v>
      </c>
      <c r="E16" s="147">
        <v>0</v>
      </c>
      <c r="F16" s="132">
        <v>0</v>
      </c>
      <c r="G16" s="147">
        <v>300</v>
      </c>
      <c r="H16" s="132">
        <v>1.7600000000000001E-2</v>
      </c>
      <c r="J16" s="142"/>
      <c r="K16" s="142"/>
    </row>
    <row r="17" spans="1:11" x14ac:dyDescent="0.25">
      <c r="A17" s="142" t="s">
        <v>221</v>
      </c>
      <c r="B17" s="52">
        <v>11700</v>
      </c>
      <c r="C17" s="52">
        <v>11700</v>
      </c>
      <c r="D17" s="52">
        <v>11500</v>
      </c>
      <c r="E17" s="147">
        <v>0</v>
      </c>
      <c r="F17" s="132">
        <v>0</v>
      </c>
      <c r="G17" s="147">
        <v>200</v>
      </c>
      <c r="H17" s="132">
        <v>1.7399999999999999E-2</v>
      </c>
      <c r="J17" s="142"/>
      <c r="K17" s="142"/>
    </row>
    <row r="18" spans="1:11" x14ac:dyDescent="0.25">
      <c r="A18" s="142" t="s">
        <v>224</v>
      </c>
      <c r="B18" s="52">
        <v>900</v>
      </c>
      <c r="C18" s="52">
        <v>900</v>
      </c>
      <c r="D18" s="52">
        <v>800</v>
      </c>
      <c r="E18" s="147">
        <v>0</v>
      </c>
      <c r="F18" s="132">
        <v>0</v>
      </c>
      <c r="G18" s="147">
        <v>100</v>
      </c>
      <c r="H18" s="132">
        <v>0.125</v>
      </c>
      <c r="J18" s="142"/>
      <c r="K18" s="142"/>
    </row>
    <row r="19" spans="1:11" x14ac:dyDescent="0.25">
      <c r="A19" s="142" t="s">
        <v>225</v>
      </c>
      <c r="B19" s="52">
        <v>5300</v>
      </c>
      <c r="C19" s="52">
        <v>5200</v>
      </c>
      <c r="D19" s="52">
        <v>5200</v>
      </c>
      <c r="E19" s="147">
        <v>100</v>
      </c>
      <c r="F19" s="132">
        <v>1.9199999999999998E-2</v>
      </c>
      <c r="G19" s="147">
        <v>100</v>
      </c>
      <c r="H19" s="132">
        <v>1.9199999999999998E-2</v>
      </c>
      <c r="J19" s="142"/>
      <c r="K19" s="142"/>
    </row>
    <row r="20" spans="1:11" x14ac:dyDescent="0.25">
      <c r="A20" s="142" t="s">
        <v>229</v>
      </c>
      <c r="B20" s="52">
        <v>17000</v>
      </c>
      <c r="C20" s="52">
        <v>16800</v>
      </c>
      <c r="D20" s="52">
        <v>17200</v>
      </c>
      <c r="E20" s="147">
        <v>200</v>
      </c>
      <c r="F20" s="132">
        <v>1.1900000000000001E-2</v>
      </c>
      <c r="G20" s="147">
        <v>-200</v>
      </c>
      <c r="H20" s="132">
        <v>-1.1599999999999999E-2</v>
      </c>
      <c r="J20" s="142"/>
      <c r="K20" s="142"/>
    </row>
    <row r="21" spans="1:11" x14ac:dyDescent="0.25">
      <c r="A21" s="142" t="s">
        <v>237</v>
      </c>
      <c r="B21" s="52">
        <v>15600</v>
      </c>
      <c r="C21" s="52">
        <v>15500</v>
      </c>
      <c r="D21" s="52">
        <v>15300</v>
      </c>
      <c r="E21" s="147">
        <v>100</v>
      </c>
      <c r="F21" s="132">
        <v>6.4999999999999997E-3</v>
      </c>
      <c r="G21" s="147">
        <v>300</v>
      </c>
      <c r="H21" s="132">
        <v>1.9599999999999999E-2</v>
      </c>
      <c r="J21" s="142"/>
      <c r="K21" s="142"/>
    </row>
    <row r="22" spans="1:11" x14ac:dyDescent="0.25">
      <c r="A22" s="142" t="s">
        <v>243</v>
      </c>
      <c r="B22" s="52">
        <v>15200</v>
      </c>
      <c r="C22" s="52">
        <v>14900</v>
      </c>
      <c r="D22" s="52">
        <v>14300</v>
      </c>
      <c r="E22" s="147">
        <v>300</v>
      </c>
      <c r="F22" s="132">
        <v>2.01E-2</v>
      </c>
      <c r="G22" s="147">
        <v>900</v>
      </c>
      <c r="H22" s="132">
        <v>6.2899999999999998E-2</v>
      </c>
      <c r="J22" s="142"/>
      <c r="K22" s="142"/>
    </row>
    <row r="23" spans="1:11" x14ac:dyDescent="0.25">
      <c r="A23" s="142" t="s">
        <v>249</v>
      </c>
      <c r="B23" s="52">
        <v>5600</v>
      </c>
      <c r="C23" s="52">
        <v>5500</v>
      </c>
      <c r="D23" s="52">
        <v>5500</v>
      </c>
      <c r="E23" s="147">
        <v>100</v>
      </c>
      <c r="F23" s="132">
        <v>1.8200000000000001E-2</v>
      </c>
      <c r="G23" s="147">
        <v>100</v>
      </c>
      <c r="H23" s="132">
        <v>1.8200000000000001E-2</v>
      </c>
      <c r="J23" s="142"/>
      <c r="K23" s="142"/>
    </row>
    <row r="24" spans="1:11" x14ac:dyDescent="0.25">
      <c r="A24" s="142" t="s">
        <v>252</v>
      </c>
      <c r="B24" s="52">
        <v>28600</v>
      </c>
      <c r="C24" s="52">
        <v>28600</v>
      </c>
      <c r="D24" s="52">
        <v>26900</v>
      </c>
      <c r="E24" s="147">
        <v>0</v>
      </c>
      <c r="F24" s="132">
        <v>0</v>
      </c>
      <c r="G24" s="147">
        <v>1700</v>
      </c>
      <c r="H24" s="132">
        <v>6.3200000000000006E-2</v>
      </c>
      <c r="J24" s="142"/>
      <c r="K24" s="142"/>
    </row>
    <row r="25" spans="1:11" x14ac:dyDescent="0.25">
      <c r="A25" s="142" t="s">
        <v>253</v>
      </c>
      <c r="B25" s="52">
        <v>700</v>
      </c>
      <c r="C25" s="52">
        <v>700</v>
      </c>
      <c r="D25" s="52">
        <v>600</v>
      </c>
      <c r="E25" s="147">
        <v>0</v>
      </c>
      <c r="F25" s="132">
        <v>0</v>
      </c>
      <c r="G25" s="147">
        <v>100</v>
      </c>
      <c r="H25" s="132">
        <v>0.16669999999999999</v>
      </c>
      <c r="J25" s="142"/>
      <c r="K25" s="142"/>
    </row>
    <row r="26" spans="1:11" x14ac:dyDescent="0.25">
      <c r="A26" s="142" t="s">
        <v>254</v>
      </c>
      <c r="B26" s="52">
        <v>3900</v>
      </c>
      <c r="C26" s="52">
        <v>4000</v>
      </c>
      <c r="D26" s="52">
        <v>3900</v>
      </c>
      <c r="E26" s="147">
        <v>-100</v>
      </c>
      <c r="F26" s="132">
        <v>-2.5000000000000001E-2</v>
      </c>
      <c r="G26" s="147">
        <v>0</v>
      </c>
      <c r="H26" s="132">
        <v>0</v>
      </c>
      <c r="J26" s="142"/>
      <c r="K26" s="142"/>
    </row>
    <row r="27" spans="1:11" x14ac:dyDescent="0.25">
      <c r="A27" s="142" t="s">
        <v>257</v>
      </c>
      <c r="B27" s="52">
        <v>24000</v>
      </c>
      <c r="C27" s="52">
        <v>23900</v>
      </c>
      <c r="D27" s="52">
        <v>22400</v>
      </c>
      <c r="E27" s="147">
        <v>100</v>
      </c>
      <c r="F27" s="132">
        <v>4.1999999999999997E-3</v>
      </c>
      <c r="G27" s="147">
        <v>1600</v>
      </c>
      <c r="H27" s="132">
        <v>7.1400000000000005E-2</v>
      </c>
      <c r="K27" s="142"/>
    </row>
    <row r="29" spans="1:11" x14ac:dyDescent="0.25">
      <c r="A29" t="s">
        <v>64</v>
      </c>
    </row>
    <row r="43" spans="6:8" s="142" customFormat="1" x14ac:dyDescent="0.25">
      <c r="F43" s="134"/>
      <c r="H43" s="134"/>
    </row>
  </sheetData>
  <mergeCells count="1">
    <mergeCell ref="E1:H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4FD923-D401-466C-9693-F92BEAC54A1B}">
  <sheetPr>
    <tabColor rgb="FF7030A0"/>
  </sheetPr>
  <dimension ref="A1:J42"/>
  <sheetViews>
    <sheetView workbookViewId="0"/>
  </sheetViews>
  <sheetFormatPr defaultRowHeight="15" x14ac:dyDescent="0.25"/>
  <cols>
    <col min="1" max="1" width="36.85546875" bestFit="1" customWidth="1"/>
    <col min="2" max="4" width="10.5703125" bestFit="1" customWidth="1"/>
    <col min="5" max="5" width="9.140625" style="130"/>
    <col min="6" max="6" width="9.140625" style="134"/>
    <col min="7" max="7" width="9.140625" style="130"/>
    <col min="8" max="8" width="9.140625" style="134"/>
  </cols>
  <sheetData>
    <row r="1" spans="1:8" x14ac:dyDescent="0.25">
      <c r="A1" t="s">
        <v>317</v>
      </c>
      <c r="E1" s="268" t="s">
        <v>23</v>
      </c>
      <c r="F1" s="283"/>
      <c r="G1" s="268"/>
      <c r="H1" s="283"/>
    </row>
    <row r="2" spans="1:8" x14ac:dyDescent="0.25">
      <c r="A2" s="20" t="s">
        <v>53</v>
      </c>
      <c r="B2" t="s">
        <v>24</v>
      </c>
      <c r="C2" t="s">
        <v>25</v>
      </c>
      <c r="D2" t="s">
        <v>0</v>
      </c>
      <c r="E2" s="130" t="s">
        <v>26</v>
      </c>
      <c r="F2" s="134" t="s">
        <v>41</v>
      </c>
      <c r="G2" s="130" t="s">
        <v>0</v>
      </c>
      <c r="H2" s="134" t="s">
        <v>41</v>
      </c>
    </row>
    <row r="3" spans="1:8" x14ac:dyDescent="0.25">
      <c r="A3" s="20" t="s">
        <v>37</v>
      </c>
      <c r="B3" t="s">
        <v>1</v>
      </c>
      <c r="C3" t="s">
        <v>1</v>
      </c>
      <c r="D3" t="s">
        <v>27</v>
      </c>
      <c r="E3" s="130" t="s">
        <v>1</v>
      </c>
      <c r="F3" s="134" t="s">
        <v>42</v>
      </c>
      <c r="G3" s="130" t="s">
        <v>27</v>
      </c>
      <c r="H3" s="134" t="s">
        <v>42</v>
      </c>
    </row>
    <row r="5" spans="1:8" x14ac:dyDescent="0.25">
      <c r="A5" t="s">
        <v>29</v>
      </c>
      <c r="B5" s="52">
        <v>95900</v>
      </c>
      <c r="C5" s="52">
        <v>95300</v>
      </c>
      <c r="D5" s="52">
        <v>94400</v>
      </c>
      <c r="E5" s="130">
        <v>600</v>
      </c>
      <c r="F5" s="132">
        <v>6.3E-3</v>
      </c>
      <c r="G5" s="130">
        <v>1500</v>
      </c>
      <c r="H5" s="132">
        <v>1.5900000000000001E-2</v>
      </c>
    </row>
    <row r="6" spans="1:8" x14ac:dyDescent="0.25">
      <c r="A6" t="s">
        <v>10</v>
      </c>
      <c r="B6" s="52">
        <v>78300</v>
      </c>
      <c r="C6" s="52">
        <v>77800</v>
      </c>
      <c r="D6" s="52">
        <v>77100</v>
      </c>
      <c r="E6" s="130">
        <v>500</v>
      </c>
      <c r="F6" s="132">
        <v>6.4000000000000003E-3</v>
      </c>
      <c r="G6" s="130">
        <v>1200</v>
      </c>
      <c r="H6" s="132">
        <v>1.5599999999999999E-2</v>
      </c>
    </row>
    <row r="7" spans="1:8" x14ac:dyDescent="0.25">
      <c r="A7" t="s">
        <v>11</v>
      </c>
      <c r="B7" s="52">
        <v>15500</v>
      </c>
      <c r="C7" s="52">
        <v>15300</v>
      </c>
      <c r="D7" s="52">
        <v>15000</v>
      </c>
      <c r="E7" s="130">
        <v>200</v>
      </c>
      <c r="F7" s="132">
        <v>1.3100000000000001E-2</v>
      </c>
      <c r="G7" s="130">
        <v>500</v>
      </c>
      <c r="H7" s="132">
        <v>3.3300000000000003E-2</v>
      </c>
    </row>
    <row r="8" spans="1:8" x14ac:dyDescent="0.25">
      <c r="A8" t="s">
        <v>30</v>
      </c>
      <c r="B8" s="52">
        <v>80400</v>
      </c>
      <c r="C8" s="52">
        <v>80000</v>
      </c>
      <c r="D8" s="52">
        <v>79400</v>
      </c>
      <c r="E8" s="130">
        <v>400</v>
      </c>
      <c r="F8" s="132">
        <v>5.0000000000000001E-3</v>
      </c>
      <c r="G8" s="130">
        <v>1000</v>
      </c>
      <c r="H8" s="132">
        <v>1.26E-2</v>
      </c>
    </row>
    <row r="9" spans="1:8" x14ac:dyDescent="0.25">
      <c r="A9" t="s">
        <v>12</v>
      </c>
      <c r="B9" s="52">
        <v>62800</v>
      </c>
      <c r="C9" s="52">
        <v>62500</v>
      </c>
      <c r="D9" s="52">
        <v>62100</v>
      </c>
      <c r="E9" s="130">
        <v>300</v>
      </c>
      <c r="F9" s="132">
        <v>4.7999999999999996E-3</v>
      </c>
      <c r="G9" s="130">
        <v>700</v>
      </c>
      <c r="H9" s="132">
        <v>1.1299999999999999E-2</v>
      </c>
    </row>
    <row r="10" spans="1:8" x14ac:dyDescent="0.25">
      <c r="A10" t="s">
        <v>15</v>
      </c>
      <c r="B10" s="52">
        <v>21300</v>
      </c>
      <c r="C10" s="52">
        <v>21000</v>
      </c>
      <c r="D10" s="52">
        <v>20500</v>
      </c>
      <c r="E10" s="130">
        <v>300</v>
      </c>
      <c r="F10" s="132">
        <v>1.43E-2</v>
      </c>
      <c r="G10" s="130">
        <v>800</v>
      </c>
      <c r="H10" s="132">
        <v>3.9E-2</v>
      </c>
    </row>
    <row r="11" spans="1:8" x14ac:dyDescent="0.25">
      <c r="A11" t="s">
        <v>31</v>
      </c>
      <c r="B11" s="52">
        <v>17600</v>
      </c>
      <c r="C11" s="52">
        <v>17500</v>
      </c>
      <c r="D11" s="52">
        <v>17300</v>
      </c>
      <c r="E11" s="147">
        <v>100</v>
      </c>
      <c r="F11" s="132">
        <v>5.7000000000000002E-3</v>
      </c>
      <c r="G11" s="130">
        <v>300</v>
      </c>
      <c r="H11" s="132">
        <v>1.7299999999999999E-2</v>
      </c>
    </row>
    <row r="12" spans="1:8" x14ac:dyDescent="0.25">
      <c r="A12" t="s">
        <v>32</v>
      </c>
      <c r="B12" s="52">
        <v>600</v>
      </c>
      <c r="C12" s="52">
        <v>700</v>
      </c>
      <c r="D12" s="52">
        <v>700</v>
      </c>
      <c r="E12" s="147">
        <v>-100</v>
      </c>
      <c r="F12" s="132">
        <v>-0.1429</v>
      </c>
      <c r="G12" s="147">
        <v>-100</v>
      </c>
      <c r="H12" s="132">
        <v>-0.1429</v>
      </c>
    </row>
    <row r="13" spans="1:8" x14ac:dyDescent="0.25">
      <c r="A13" t="s">
        <v>33</v>
      </c>
      <c r="B13" s="52">
        <v>4700</v>
      </c>
      <c r="C13" s="52">
        <v>4700</v>
      </c>
      <c r="D13" s="52">
        <v>4500</v>
      </c>
      <c r="E13" s="147">
        <v>0</v>
      </c>
      <c r="F13" s="132">
        <v>0</v>
      </c>
      <c r="G13" s="130">
        <v>200</v>
      </c>
      <c r="H13" s="132">
        <v>4.4400000000000002E-2</v>
      </c>
    </row>
    <row r="14" spans="1:8" x14ac:dyDescent="0.25">
      <c r="A14" t="s">
        <v>34</v>
      </c>
      <c r="B14" s="52">
        <v>12300</v>
      </c>
      <c r="C14" s="52">
        <v>12100</v>
      </c>
      <c r="D14" s="52">
        <v>12100</v>
      </c>
      <c r="E14" s="229">
        <v>200</v>
      </c>
      <c r="F14" s="132">
        <v>1.6500000000000001E-2</v>
      </c>
      <c r="G14" s="229">
        <v>200</v>
      </c>
      <c r="H14" s="132">
        <v>1.6500000000000001E-2</v>
      </c>
    </row>
    <row r="16" spans="1:8" x14ac:dyDescent="0.25">
      <c r="A16" t="s">
        <v>317</v>
      </c>
      <c r="E16" s="268" t="s">
        <v>23</v>
      </c>
      <c r="F16" s="283"/>
      <c r="G16" s="268"/>
      <c r="H16" s="283"/>
    </row>
    <row r="17" spans="1:10" x14ac:dyDescent="0.25">
      <c r="A17" s="20" t="s">
        <v>53</v>
      </c>
      <c r="B17" t="s">
        <v>24</v>
      </c>
      <c r="C17" t="s">
        <v>25</v>
      </c>
      <c r="D17" t="s">
        <v>0</v>
      </c>
      <c r="E17" s="130" t="s">
        <v>26</v>
      </c>
      <c r="F17" s="134" t="s">
        <v>41</v>
      </c>
      <c r="G17" s="130" t="s">
        <v>0</v>
      </c>
      <c r="H17" s="134" t="s">
        <v>41</v>
      </c>
    </row>
    <row r="18" spans="1:10" x14ac:dyDescent="0.25">
      <c r="A18" s="20" t="s">
        <v>192</v>
      </c>
      <c r="B18" t="s">
        <v>1</v>
      </c>
      <c r="C18" t="s">
        <v>1</v>
      </c>
      <c r="D18" t="s">
        <v>27</v>
      </c>
      <c r="E18" s="130" t="s">
        <v>1</v>
      </c>
      <c r="F18" s="134" t="s">
        <v>42</v>
      </c>
      <c r="G18" s="130" t="s">
        <v>27</v>
      </c>
      <c r="H18" s="134" t="s">
        <v>42</v>
      </c>
    </row>
    <row r="19" spans="1:10" x14ac:dyDescent="0.25">
      <c r="A19" s="20"/>
    </row>
    <row r="20" spans="1:10" x14ac:dyDescent="0.25">
      <c r="A20" s="142" t="s">
        <v>29</v>
      </c>
      <c r="B20" s="52">
        <v>87600</v>
      </c>
      <c r="C20" s="52">
        <v>86200</v>
      </c>
      <c r="D20" s="52">
        <v>85800</v>
      </c>
      <c r="E20" s="147">
        <v>1400</v>
      </c>
      <c r="F20" s="132">
        <v>1.6199999999999999E-2</v>
      </c>
      <c r="G20" s="147">
        <v>1800</v>
      </c>
      <c r="H20" s="132">
        <v>2.1000000000000001E-2</v>
      </c>
    </row>
    <row r="21" spans="1:10" x14ac:dyDescent="0.25">
      <c r="A21" s="142" t="s">
        <v>194</v>
      </c>
      <c r="B21" s="52">
        <v>76000</v>
      </c>
      <c r="C21" s="52">
        <v>74600</v>
      </c>
      <c r="D21" s="52">
        <v>74300</v>
      </c>
      <c r="E21" s="147">
        <v>1400</v>
      </c>
      <c r="F21" s="132">
        <v>1.8800000000000001E-2</v>
      </c>
      <c r="G21" s="147">
        <v>1700</v>
      </c>
      <c r="H21" s="132">
        <v>2.29E-2</v>
      </c>
    </row>
    <row r="22" spans="1:10" x14ac:dyDescent="0.25">
      <c r="A22" s="142" t="s">
        <v>195</v>
      </c>
      <c r="B22" s="52">
        <v>7900</v>
      </c>
      <c r="C22" s="52">
        <v>7700</v>
      </c>
      <c r="D22" s="52">
        <v>7600</v>
      </c>
      <c r="E22" s="147">
        <v>200</v>
      </c>
      <c r="F22" s="132">
        <v>2.5999999999999999E-2</v>
      </c>
      <c r="G22" s="147">
        <v>300</v>
      </c>
      <c r="H22" s="132">
        <v>3.95E-2</v>
      </c>
    </row>
    <row r="23" spans="1:10" x14ac:dyDescent="0.25">
      <c r="A23" s="142" t="s">
        <v>209</v>
      </c>
      <c r="B23" s="52">
        <v>79700</v>
      </c>
      <c r="C23" s="52">
        <v>78500</v>
      </c>
      <c r="D23" s="52">
        <v>78200</v>
      </c>
      <c r="E23" s="147">
        <v>1200</v>
      </c>
      <c r="F23" s="132">
        <v>1.5299999999999999E-2</v>
      </c>
      <c r="G23" s="147">
        <v>1500</v>
      </c>
      <c r="H23" s="132">
        <v>1.9199999999999998E-2</v>
      </c>
    </row>
    <row r="24" spans="1:10" x14ac:dyDescent="0.25">
      <c r="A24" s="142" t="s">
        <v>210</v>
      </c>
      <c r="B24" s="52">
        <v>68100</v>
      </c>
      <c r="C24" s="52">
        <v>66900</v>
      </c>
      <c r="D24" s="52">
        <v>66700</v>
      </c>
      <c r="E24" s="147">
        <v>1200</v>
      </c>
      <c r="F24" s="132">
        <v>1.7899999999999999E-2</v>
      </c>
      <c r="G24" s="147">
        <v>1400</v>
      </c>
      <c r="H24" s="132">
        <v>2.1000000000000001E-2</v>
      </c>
      <c r="J24" s="134"/>
    </row>
    <row r="25" spans="1:10" x14ac:dyDescent="0.25">
      <c r="A25" s="142" t="s">
        <v>252</v>
      </c>
      <c r="B25" s="52">
        <v>11600</v>
      </c>
      <c r="C25" s="52">
        <v>11600</v>
      </c>
      <c r="D25" s="52">
        <v>11500</v>
      </c>
      <c r="E25" s="147">
        <v>0</v>
      </c>
      <c r="F25" s="132">
        <v>0</v>
      </c>
      <c r="G25" s="147">
        <v>100</v>
      </c>
      <c r="H25" s="132">
        <v>8.6999999999999994E-3</v>
      </c>
    </row>
    <row r="27" spans="1:10" x14ac:dyDescent="0.25">
      <c r="A27" t="s">
        <v>317</v>
      </c>
      <c r="E27" s="268" t="s">
        <v>23</v>
      </c>
      <c r="F27" s="283"/>
      <c r="G27" s="268"/>
      <c r="H27" s="283"/>
    </row>
    <row r="28" spans="1:10" x14ac:dyDescent="0.25">
      <c r="A28" s="20" t="s">
        <v>53</v>
      </c>
      <c r="B28" t="s">
        <v>24</v>
      </c>
      <c r="C28" t="s">
        <v>25</v>
      </c>
      <c r="D28" t="s">
        <v>0</v>
      </c>
      <c r="E28" s="130" t="s">
        <v>26</v>
      </c>
      <c r="F28" s="134" t="s">
        <v>41</v>
      </c>
      <c r="G28" s="130" t="s">
        <v>0</v>
      </c>
      <c r="H28" s="134" t="s">
        <v>41</v>
      </c>
    </row>
    <row r="29" spans="1:10" x14ac:dyDescent="0.25">
      <c r="A29" s="20" t="s">
        <v>39</v>
      </c>
      <c r="B29" t="s">
        <v>1</v>
      </c>
      <c r="C29" t="s">
        <v>1</v>
      </c>
      <c r="D29" t="s">
        <v>27</v>
      </c>
      <c r="E29" s="130" t="s">
        <v>1</v>
      </c>
      <c r="F29" s="134" t="s">
        <v>42</v>
      </c>
      <c r="G29" s="130" t="s">
        <v>27</v>
      </c>
      <c r="H29" s="134" t="s">
        <v>42</v>
      </c>
    </row>
    <row r="30" spans="1:10" x14ac:dyDescent="0.25">
      <c r="A30" s="20"/>
    </row>
    <row r="31" spans="1:10" x14ac:dyDescent="0.25">
      <c r="A31" s="142" t="s">
        <v>29</v>
      </c>
      <c r="B31" s="52">
        <v>39500</v>
      </c>
      <c r="C31" s="52">
        <v>39400</v>
      </c>
      <c r="D31" s="52">
        <v>39200</v>
      </c>
      <c r="E31" s="147">
        <v>100</v>
      </c>
      <c r="F31" s="132">
        <v>2.5000000000000001E-3</v>
      </c>
      <c r="G31" s="147">
        <v>300</v>
      </c>
      <c r="H31" s="132">
        <v>7.7000000000000002E-3</v>
      </c>
    </row>
    <row r="32" spans="1:10" x14ac:dyDescent="0.25">
      <c r="A32" s="142" t="s">
        <v>194</v>
      </c>
      <c r="B32" s="52">
        <v>33700</v>
      </c>
      <c r="C32" s="52">
        <v>33600</v>
      </c>
      <c r="D32" s="52">
        <v>33100</v>
      </c>
      <c r="E32" s="147">
        <v>100</v>
      </c>
      <c r="F32" s="132">
        <v>3.0000000000000001E-3</v>
      </c>
      <c r="G32" s="147">
        <v>600</v>
      </c>
      <c r="H32" s="132">
        <v>1.8100000000000002E-2</v>
      </c>
    </row>
    <row r="33" spans="1:8" x14ac:dyDescent="0.25">
      <c r="A33" s="142" t="s">
        <v>195</v>
      </c>
      <c r="B33" s="52">
        <v>10000</v>
      </c>
      <c r="C33" s="52">
        <v>9800</v>
      </c>
      <c r="D33" s="52">
        <v>9800</v>
      </c>
      <c r="E33" s="147">
        <v>200</v>
      </c>
      <c r="F33" s="132">
        <v>2.0400000000000001E-2</v>
      </c>
      <c r="G33" s="147">
        <v>200</v>
      </c>
      <c r="H33" s="132">
        <v>2.0400000000000001E-2</v>
      </c>
    </row>
    <row r="34" spans="1:8" x14ac:dyDescent="0.25">
      <c r="A34" s="142" t="s">
        <v>209</v>
      </c>
      <c r="B34" s="52">
        <v>29500</v>
      </c>
      <c r="C34" s="52">
        <v>29600</v>
      </c>
      <c r="D34" s="52">
        <v>29400</v>
      </c>
      <c r="E34" s="147">
        <v>-100</v>
      </c>
      <c r="F34" s="132">
        <v>-3.3999999999999998E-3</v>
      </c>
      <c r="G34" s="147">
        <v>100</v>
      </c>
      <c r="H34" s="132">
        <v>3.3999999999999998E-3</v>
      </c>
    </row>
    <row r="35" spans="1:8" x14ac:dyDescent="0.25">
      <c r="A35" s="142" t="s">
        <v>210</v>
      </c>
      <c r="B35" s="52">
        <v>23700</v>
      </c>
      <c r="C35" s="52">
        <v>23800</v>
      </c>
      <c r="D35" s="52">
        <v>23300</v>
      </c>
      <c r="E35" s="147">
        <v>-100</v>
      </c>
      <c r="F35" s="132">
        <v>-4.1999999999999997E-3</v>
      </c>
      <c r="G35" s="147">
        <v>400</v>
      </c>
      <c r="H35" s="132">
        <v>1.72E-2</v>
      </c>
    </row>
    <row r="36" spans="1:8" x14ac:dyDescent="0.25">
      <c r="A36" s="142" t="s">
        <v>202</v>
      </c>
      <c r="B36" s="52">
        <v>7200</v>
      </c>
      <c r="C36" s="52">
        <v>7200</v>
      </c>
      <c r="D36" s="52">
        <v>7300</v>
      </c>
      <c r="E36" s="147">
        <v>0</v>
      </c>
      <c r="F36" s="132">
        <v>0</v>
      </c>
      <c r="G36" s="147">
        <v>-100</v>
      </c>
      <c r="H36" s="132">
        <v>-1.37E-2</v>
      </c>
    </row>
    <row r="37" spans="1:8" x14ac:dyDescent="0.25">
      <c r="A37" s="142" t="s">
        <v>252</v>
      </c>
      <c r="B37" s="52">
        <v>5800</v>
      </c>
      <c r="C37" s="52">
        <v>5800</v>
      </c>
      <c r="D37" s="52">
        <v>6100</v>
      </c>
      <c r="E37" s="147">
        <v>0</v>
      </c>
      <c r="F37" s="132">
        <v>0</v>
      </c>
      <c r="G37" s="147">
        <v>-300</v>
      </c>
      <c r="H37" s="132">
        <v>-4.9200000000000001E-2</v>
      </c>
    </row>
    <row r="38" spans="1:8" x14ac:dyDescent="0.25">
      <c r="A38" s="142" t="s">
        <v>253</v>
      </c>
      <c r="B38" s="52">
        <v>1200</v>
      </c>
      <c r="C38" s="52">
        <v>1200</v>
      </c>
      <c r="D38" s="52">
        <v>1300</v>
      </c>
      <c r="E38" s="147">
        <v>0</v>
      </c>
      <c r="F38" s="132">
        <v>0</v>
      </c>
      <c r="G38" s="147">
        <v>-100</v>
      </c>
      <c r="H38" s="132">
        <v>-7.6899999999999996E-2</v>
      </c>
    </row>
    <row r="39" spans="1:8" x14ac:dyDescent="0.25">
      <c r="A39" s="142" t="s">
        <v>254</v>
      </c>
      <c r="B39" s="52">
        <v>1300</v>
      </c>
      <c r="C39" s="52">
        <v>1300</v>
      </c>
      <c r="D39" s="52">
        <v>1300</v>
      </c>
      <c r="E39" s="147">
        <v>0</v>
      </c>
      <c r="F39" s="132">
        <v>0</v>
      </c>
      <c r="G39" s="147">
        <v>0</v>
      </c>
      <c r="H39" s="132">
        <v>0</v>
      </c>
    </row>
    <row r="40" spans="1:8" x14ac:dyDescent="0.25">
      <c r="A40" s="142" t="s">
        <v>257</v>
      </c>
      <c r="B40" s="52">
        <v>3300</v>
      </c>
      <c r="C40" s="52">
        <v>3300</v>
      </c>
      <c r="D40" s="52">
        <v>3500</v>
      </c>
      <c r="E40" s="147">
        <v>0</v>
      </c>
      <c r="F40" s="132">
        <v>0</v>
      </c>
      <c r="G40" s="147">
        <v>-200</v>
      </c>
      <c r="H40" s="132">
        <v>-5.7099999999999998E-2</v>
      </c>
    </row>
    <row r="42" spans="1:8" x14ac:dyDescent="0.25">
      <c r="A42" t="s">
        <v>64</v>
      </c>
    </row>
  </sheetData>
  <mergeCells count="3">
    <mergeCell ref="E1:H1"/>
    <mergeCell ref="E16:H16"/>
    <mergeCell ref="E27:H27"/>
  </mergeCell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62DDD0-0573-4154-873B-40E379B0EAE0}">
  <dimension ref="A1:H50"/>
  <sheetViews>
    <sheetView topLeftCell="A22" workbookViewId="0">
      <selection activeCell="D50" sqref="D50"/>
    </sheetView>
  </sheetViews>
  <sheetFormatPr defaultRowHeight="15" x14ac:dyDescent="0.25"/>
  <cols>
    <col min="1" max="1" width="5.140625" bestFit="1" customWidth="1"/>
    <col min="4" max="4" width="9" bestFit="1" customWidth="1"/>
  </cols>
  <sheetData>
    <row r="1" spans="1:8" x14ac:dyDescent="0.25">
      <c r="A1" s="268" t="s">
        <v>311</v>
      </c>
      <c r="B1" s="268"/>
      <c r="C1" s="268"/>
      <c r="D1" s="268"/>
      <c r="E1" s="268"/>
      <c r="F1" s="268"/>
      <c r="G1" s="268"/>
      <c r="H1" s="268"/>
    </row>
    <row r="3" spans="1:8" ht="65.25" thickBot="1" x14ac:dyDescent="0.3">
      <c r="A3" s="92" t="s">
        <v>149</v>
      </c>
      <c r="B3" s="93" t="s">
        <v>171</v>
      </c>
      <c r="C3" s="93" t="s">
        <v>172</v>
      </c>
      <c r="D3" s="93" t="s">
        <v>173</v>
      </c>
      <c r="E3" s="93" t="s">
        <v>152</v>
      </c>
      <c r="F3" s="93" t="s">
        <v>153</v>
      </c>
      <c r="G3" s="93" t="s">
        <v>154</v>
      </c>
      <c r="H3" s="93" t="s">
        <v>174</v>
      </c>
    </row>
    <row r="4" spans="1:8" ht="15.75" thickTop="1" x14ac:dyDescent="0.25">
      <c r="A4" s="94">
        <v>1976</v>
      </c>
      <c r="B4" s="95">
        <v>2007417</v>
      </c>
      <c r="C4" s="96">
        <v>64.7</v>
      </c>
      <c r="D4" s="96">
        <v>60.2</v>
      </c>
      <c r="E4" s="95">
        <v>1299241</v>
      </c>
      <c r="F4" s="95">
        <v>1207662</v>
      </c>
      <c r="G4" s="95">
        <v>91579</v>
      </c>
      <c r="H4" s="96">
        <v>7</v>
      </c>
    </row>
    <row r="5" spans="1:8" x14ac:dyDescent="0.25">
      <c r="A5" s="94">
        <v>1977</v>
      </c>
      <c r="B5" s="95">
        <v>2061250</v>
      </c>
      <c r="C5" s="96">
        <v>64.400000000000006</v>
      </c>
      <c r="D5" s="96">
        <v>60</v>
      </c>
      <c r="E5" s="95">
        <v>1327423</v>
      </c>
      <c r="F5" s="95">
        <v>1237495</v>
      </c>
      <c r="G5" s="95">
        <v>89928</v>
      </c>
      <c r="H5" s="96">
        <v>6.8</v>
      </c>
    </row>
    <row r="6" spans="1:8" x14ac:dyDescent="0.25">
      <c r="A6" s="94">
        <v>1978</v>
      </c>
      <c r="B6" s="95">
        <v>2117667</v>
      </c>
      <c r="C6" s="96">
        <v>64.099999999999994</v>
      </c>
      <c r="D6" s="96">
        <v>60.5</v>
      </c>
      <c r="E6" s="95">
        <v>1356921</v>
      </c>
      <c r="F6" s="95">
        <v>1281597</v>
      </c>
      <c r="G6" s="95">
        <v>75324</v>
      </c>
      <c r="H6" s="96">
        <v>5.6</v>
      </c>
    </row>
    <row r="7" spans="1:8" x14ac:dyDescent="0.25">
      <c r="A7" s="94">
        <v>1979</v>
      </c>
      <c r="B7" s="95">
        <v>2169417</v>
      </c>
      <c r="C7" s="96">
        <v>63.4</v>
      </c>
      <c r="D7" s="96">
        <v>60.2</v>
      </c>
      <c r="E7" s="95">
        <v>1375201</v>
      </c>
      <c r="F7" s="95">
        <v>1306773</v>
      </c>
      <c r="G7" s="95">
        <v>68428</v>
      </c>
      <c r="H7" s="96">
        <v>5</v>
      </c>
    </row>
    <row r="8" spans="1:8" x14ac:dyDescent="0.25">
      <c r="A8" s="94">
        <v>1980</v>
      </c>
      <c r="B8" s="95">
        <v>2221250</v>
      </c>
      <c r="C8" s="96">
        <v>62.8</v>
      </c>
      <c r="D8" s="96">
        <v>58.6</v>
      </c>
      <c r="E8" s="95">
        <v>1395675</v>
      </c>
      <c r="F8" s="95">
        <v>1301796</v>
      </c>
      <c r="G8" s="95">
        <v>93879</v>
      </c>
      <c r="H8" s="96">
        <v>6.7</v>
      </c>
    </row>
    <row r="9" spans="1:8" x14ac:dyDescent="0.25">
      <c r="A9" s="94">
        <v>1981</v>
      </c>
      <c r="B9" s="95">
        <v>2266583</v>
      </c>
      <c r="C9" s="96">
        <v>63.2</v>
      </c>
      <c r="D9" s="96">
        <v>58</v>
      </c>
      <c r="E9" s="95">
        <v>1432219</v>
      </c>
      <c r="F9" s="95">
        <v>1314907</v>
      </c>
      <c r="G9" s="95">
        <v>117312</v>
      </c>
      <c r="H9" s="96">
        <v>8.1999999999999993</v>
      </c>
    </row>
    <row r="10" spans="1:8" x14ac:dyDescent="0.25">
      <c r="A10" s="94">
        <v>1982</v>
      </c>
      <c r="B10" s="95">
        <v>2307333</v>
      </c>
      <c r="C10" s="96">
        <v>64.2</v>
      </c>
      <c r="D10" s="96">
        <v>57.3</v>
      </c>
      <c r="E10" s="95">
        <v>1482373</v>
      </c>
      <c r="F10" s="95">
        <v>1322883</v>
      </c>
      <c r="G10" s="95">
        <v>159490</v>
      </c>
      <c r="H10" s="96">
        <v>10.8</v>
      </c>
    </row>
    <row r="11" spans="1:8" x14ac:dyDescent="0.25">
      <c r="A11" s="94">
        <v>1983</v>
      </c>
      <c r="B11" s="95">
        <v>2341083</v>
      </c>
      <c r="C11" s="96">
        <v>63.2</v>
      </c>
      <c r="D11" s="96">
        <v>56.9</v>
      </c>
      <c r="E11" s="95">
        <v>1479137</v>
      </c>
      <c r="F11" s="95">
        <v>1333162</v>
      </c>
      <c r="G11" s="95">
        <v>145975</v>
      </c>
      <c r="H11" s="96">
        <v>9.9</v>
      </c>
    </row>
    <row r="12" spans="1:8" x14ac:dyDescent="0.25">
      <c r="A12" s="94">
        <v>1984</v>
      </c>
      <c r="B12" s="95">
        <v>2378500</v>
      </c>
      <c r="C12" s="96">
        <v>62.9</v>
      </c>
      <c r="D12" s="96">
        <v>58.5</v>
      </c>
      <c r="E12" s="95">
        <v>1495188</v>
      </c>
      <c r="F12" s="95">
        <v>1391286</v>
      </c>
      <c r="G12" s="95">
        <v>103902</v>
      </c>
      <c r="H12" s="96">
        <v>6.9</v>
      </c>
    </row>
    <row r="13" spans="1:8" x14ac:dyDescent="0.25">
      <c r="A13" s="94">
        <v>1985</v>
      </c>
      <c r="B13" s="95">
        <v>2426500</v>
      </c>
      <c r="C13" s="96">
        <v>63.8</v>
      </c>
      <c r="D13" s="96">
        <v>59.5</v>
      </c>
      <c r="E13" s="95">
        <v>1548924</v>
      </c>
      <c r="F13" s="95">
        <v>1443612</v>
      </c>
      <c r="G13" s="95">
        <v>105312</v>
      </c>
      <c r="H13" s="96">
        <v>6.8</v>
      </c>
    </row>
    <row r="14" spans="1:8" x14ac:dyDescent="0.25">
      <c r="A14" s="94">
        <v>1986</v>
      </c>
      <c r="B14" s="95">
        <v>2455333</v>
      </c>
      <c r="C14" s="96">
        <v>64.900000000000006</v>
      </c>
      <c r="D14" s="96">
        <v>60.7</v>
      </c>
      <c r="E14" s="95">
        <v>1592306</v>
      </c>
      <c r="F14" s="95">
        <v>1491069</v>
      </c>
      <c r="G14" s="95">
        <v>101237</v>
      </c>
      <c r="H14" s="96">
        <v>6.4</v>
      </c>
    </row>
    <row r="15" spans="1:8" x14ac:dyDescent="0.25">
      <c r="A15" s="94">
        <v>1987</v>
      </c>
      <c r="B15" s="95">
        <v>2495333</v>
      </c>
      <c r="C15" s="96">
        <v>65.400000000000006</v>
      </c>
      <c r="D15" s="96">
        <v>61.8</v>
      </c>
      <c r="E15" s="95">
        <v>1631897</v>
      </c>
      <c r="F15" s="95">
        <v>1542170</v>
      </c>
      <c r="G15" s="95">
        <v>89727</v>
      </c>
      <c r="H15" s="96">
        <v>5.5</v>
      </c>
    </row>
    <row r="16" spans="1:8" x14ac:dyDescent="0.25">
      <c r="A16" s="94">
        <v>1988</v>
      </c>
      <c r="B16" s="95">
        <v>2533000</v>
      </c>
      <c r="C16" s="96">
        <v>65.599999999999994</v>
      </c>
      <c r="D16" s="96">
        <v>62.5</v>
      </c>
      <c r="E16" s="95">
        <v>1660533</v>
      </c>
      <c r="F16" s="95">
        <v>1583928</v>
      </c>
      <c r="G16" s="95">
        <v>76605</v>
      </c>
      <c r="H16" s="96">
        <v>4.5999999999999996</v>
      </c>
    </row>
    <row r="17" spans="1:8" x14ac:dyDescent="0.25">
      <c r="A17" s="94">
        <v>1989</v>
      </c>
      <c r="B17" s="95">
        <v>2566000</v>
      </c>
      <c r="C17" s="96">
        <v>66</v>
      </c>
      <c r="D17" s="96">
        <v>62.9</v>
      </c>
      <c r="E17" s="95">
        <v>1693438</v>
      </c>
      <c r="F17" s="95">
        <v>1615009</v>
      </c>
      <c r="G17" s="95">
        <v>78429</v>
      </c>
      <c r="H17" s="96">
        <v>4.5999999999999996</v>
      </c>
    </row>
    <row r="18" spans="1:8" x14ac:dyDescent="0.25">
      <c r="A18" s="94">
        <v>1990</v>
      </c>
      <c r="B18" s="95">
        <v>2611843</v>
      </c>
      <c r="C18" s="96">
        <v>66.5</v>
      </c>
      <c r="D18" s="96">
        <v>63.3</v>
      </c>
      <c r="E18" s="95">
        <v>1737831</v>
      </c>
      <c r="F18" s="95">
        <v>1652949</v>
      </c>
      <c r="G18" s="95">
        <v>84882</v>
      </c>
      <c r="H18" s="96">
        <v>4.9000000000000004</v>
      </c>
    </row>
    <row r="19" spans="1:8" x14ac:dyDescent="0.25">
      <c r="A19" s="94">
        <v>1991</v>
      </c>
      <c r="B19" s="95">
        <v>2663759</v>
      </c>
      <c r="C19" s="96">
        <v>66.3</v>
      </c>
      <c r="D19" s="96">
        <v>62.3</v>
      </c>
      <c r="E19" s="95">
        <v>1767123</v>
      </c>
      <c r="F19" s="95">
        <v>1659196</v>
      </c>
      <c r="G19" s="95">
        <v>107927</v>
      </c>
      <c r="H19" s="96">
        <v>6.1</v>
      </c>
    </row>
    <row r="20" spans="1:8" x14ac:dyDescent="0.25">
      <c r="A20" s="94">
        <v>1992</v>
      </c>
      <c r="B20" s="95">
        <v>2699745</v>
      </c>
      <c r="C20" s="96">
        <v>66.7</v>
      </c>
      <c r="D20" s="96">
        <v>62.2</v>
      </c>
      <c r="E20" s="95">
        <v>1799677</v>
      </c>
      <c r="F20" s="95">
        <v>1678803</v>
      </c>
      <c r="G20" s="95">
        <v>120874</v>
      </c>
      <c r="H20" s="96">
        <v>6.7</v>
      </c>
    </row>
    <row r="21" spans="1:8" x14ac:dyDescent="0.25">
      <c r="A21" s="94">
        <v>1993</v>
      </c>
      <c r="B21" s="95">
        <v>2739480</v>
      </c>
      <c r="C21" s="96">
        <v>66.7</v>
      </c>
      <c r="D21" s="96">
        <v>61.8</v>
      </c>
      <c r="E21" s="95">
        <v>1826650</v>
      </c>
      <c r="F21" s="95">
        <v>1693483</v>
      </c>
      <c r="G21" s="95">
        <v>133167</v>
      </c>
      <c r="H21" s="96">
        <v>7.3</v>
      </c>
    </row>
    <row r="22" spans="1:8" x14ac:dyDescent="0.25">
      <c r="A22" s="94">
        <v>1994</v>
      </c>
      <c r="B22" s="95">
        <v>2775049</v>
      </c>
      <c r="C22" s="96">
        <v>66.400000000000006</v>
      </c>
      <c r="D22" s="96">
        <v>62.3</v>
      </c>
      <c r="E22" s="95">
        <v>1841428</v>
      </c>
      <c r="F22" s="95">
        <v>1727714</v>
      </c>
      <c r="G22" s="95">
        <v>113714</v>
      </c>
      <c r="H22" s="96">
        <v>6.2</v>
      </c>
    </row>
    <row r="23" spans="1:8" x14ac:dyDescent="0.25">
      <c r="A23" s="94">
        <v>1995</v>
      </c>
      <c r="B23" s="95">
        <v>2813952</v>
      </c>
      <c r="C23" s="96">
        <v>66.2</v>
      </c>
      <c r="D23" s="96">
        <v>62.8</v>
      </c>
      <c r="E23" s="95">
        <v>1864221</v>
      </c>
      <c r="F23" s="95">
        <v>1768540</v>
      </c>
      <c r="G23" s="95">
        <v>95681</v>
      </c>
      <c r="H23" s="96">
        <v>5.0999999999999996</v>
      </c>
    </row>
    <row r="24" spans="1:8" x14ac:dyDescent="0.25">
      <c r="A24" s="94">
        <v>1996</v>
      </c>
      <c r="B24" s="95">
        <v>2851104</v>
      </c>
      <c r="C24" s="96">
        <v>66.2</v>
      </c>
      <c r="D24" s="96">
        <v>62.4</v>
      </c>
      <c r="E24" s="95">
        <v>1886064</v>
      </c>
      <c r="F24" s="95">
        <v>1779221</v>
      </c>
      <c r="G24" s="95">
        <v>106843</v>
      </c>
      <c r="H24" s="96">
        <v>5.7</v>
      </c>
    </row>
    <row r="25" spans="1:8" x14ac:dyDescent="0.25">
      <c r="A25" s="94">
        <v>1997</v>
      </c>
      <c r="B25" s="95">
        <v>2897839</v>
      </c>
      <c r="C25" s="96">
        <v>66.3</v>
      </c>
      <c r="D25" s="96">
        <v>63.3</v>
      </c>
      <c r="E25" s="95">
        <v>1920244</v>
      </c>
      <c r="F25" s="95">
        <v>1834337</v>
      </c>
      <c r="G25" s="95">
        <v>85907</v>
      </c>
      <c r="H25" s="96">
        <v>4.5</v>
      </c>
    </row>
    <row r="26" spans="1:8" x14ac:dyDescent="0.25">
      <c r="A26" s="94">
        <v>1998</v>
      </c>
      <c r="B26" s="95">
        <v>2945825</v>
      </c>
      <c r="C26" s="96">
        <v>65.900000000000006</v>
      </c>
      <c r="D26" s="96">
        <v>63.5</v>
      </c>
      <c r="E26" s="95">
        <v>1940846</v>
      </c>
      <c r="F26" s="95">
        <v>1870270</v>
      </c>
      <c r="G26" s="95">
        <v>70576</v>
      </c>
      <c r="H26" s="96">
        <v>3.6</v>
      </c>
    </row>
    <row r="27" spans="1:8" x14ac:dyDescent="0.25">
      <c r="A27" s="94">
        <v>1999</v>
      </c>
      <c r="B27" s="95">
        <v>2989560</v>
      </c>
      <c r="C27" s="96">
        <v>65.5</v>
      </c>
      <c r="D27" s="96">
        <v>62.8</v>
      </c>
      <c r="E27" s="95">
        <v>1958598</v>
      </c>
      <c r="F27" s="95">
        <v>1877345</v>
      </c>
      <c r="G27" s="95">
        <v>81253</v>
      </c>
      <c r="H27" s="96">
        <v>4.0999999999999996</v>
      </c>
    </row>
    <row r="28" spans="1:8" x14ac:dyDescent="0.25">
      <c r="A28" s="94">
        <v>2000</v>
      </c>
      <c r="B28" s="95">
        <v>3027367</v>
      </c>
      <c r="C28" s="96">
        <v>64.900000000000006</v>
      </c>
      <c r="D28" s="96">
        <v>62.5</v>
      </c>
      <c r="E28" s="95">
        <v>1965481</v>
      </c>
      <c r="F28" s="95">
        <v>1892559</v>
      </c>
      <c r="G28" s="95">
        <v>72922</v>
      </c>
      <c r="H28" s="96">
        <v>3.7</v>
      </c>
    </row>
    <row r="29" spans="1:8" x14ac:dyDescent="0.25">
      <c r="A29" s="94">
        <v>2001</v>
      </c>
      <c r="B29" s="95">
        <v>3064191</v>
      </c>
      <c r="C29" s="96">
        <v>63.4</v>
      </c>
      <c r="D29" s="96">
        <v>60</v>
      </c>
      <c r="E29" s="95">
        <v>1941956</v>
      </c>
      <c r="F29" s="95">
        <v>1839246</v>
      </c>
      <c r="G29" s="95">
        <v>102710</v>
      </c>
      <c r="H29" s="96">
        <v>5.3</v>
      </c>
    </row>
    <row r="30" spans="1:8" x14ac:dyDescent="0.25">
      <c r="A30" s="94">
        <v>2002</v>
      </c>
      <c r="B30" s="95">
        <v>3098739</v>
      </c>
      <c r="C30" s="96">
        <v>63.1</v>
      </c>
      <c r="D30" s="96">
        <v>59</v>
      </c>
      <c r="E30" s="95">
        <v>1954548</v>
      </c>
      <c r="F30" s="95">
        <v>1828735</v>
      </c>
      <c r="G30" s="95">
        <v>125813</v>
      </c>
      <c r="H30" s="96">
        <v>6.4</v>
      </c>
    </row>
    <row r="31" spans="1:8" x14ac:dyDescent="0.25">
      <c r="A31" s="94">
        <v>2003</v>
      </c>
      <c r="B31" s="95">
        <v>3133915</v>
      </c>
      <c r="C31" s="96">
        <v>63.8</v>
      </c>
      <c r="D31" s="96">
        <v>59.2</v>
      </c>
      <c r="E31" s="95">
        <v>1999485</v>
      </c>
      <c r="F31" s="95">
        <v>1855599</v>
      </c>
      <c r="G31" s="95">
        <v>143886</v>
      </c>
      <c r="H31" s="96">
        <v>7.2</v>
      </c>
    </row>
    <row r="32" spans="1:8" x14ac:dyDescent="0.25">
      <c r="A32" s="94">
        <v>2004</v>
      </c>
      <c r="B32" s="95">
        <v>3178645</v>
      </c>
      <c r="C32" s="96">
        <v>64.3</v>
      </c>
      <c r="D32" s="96">
        <v>59.5</v>
      </c>
      <c r="E32" s="95">
        <v>2043864</v>
      </c>
      <c r="F32" s="95">
        <v>1891722</v>
      </c>
      <c r="G32" s="95">
        <v>152142</v>
      </c>
      <c r="H32" s="96">
        <v>7.4</v>
      </c>
    </row>
    <row r="33" spans="1:8" x14ac:dyDescent="0.25">
      <c r="A33" s="94">
        <v>2005</v>
      </c>
      <c r="B33" s="95">
        <v>3234049</v>
      </c>
      <c r="C33" s="96">
        <v>64</v>
      </c>
      <c r="D33" s="96">
        <v>59.4</v>
      </c>
      <c r="E33" s="95">
        <v>2071111</v>
      </c>
      <c r="F33" s="95">
        <v>1919644</v>
      </c>
      <c r="G33" s="95">
        <v>151467</v>
      </c>
      <c r="H33" s="96">
        <v>7.3</v>
      </c>
    </row>
    <row r="34" spans="1:8" x14ac:dyDescent="0.25">
      <c r="A34" s="94">
        <v>2006</v>
      </c>
      <c r="B34" s="95">
        <v>3305437</v>
      </c>
      <c r="C34" s="96">
        <v>65</v>
      </c>
      <c r="D34" s="96">
        <v>60.5</v>
      </c>
      <c r="E34" s="95">
        <v>2148698</v>
      </c>
      <c r="F34" s="95">
        <v>2001245</v>
      </c>
      <c r="G34" s="95">
        <v>147453</v>
      </c>
      <c r="H34" s="96">
        <v>6.9</v>
      </c>
    </row>
    <row r="35" spans="1:8" x14ac:dyDescent="0.25">
      <c r="A35" s="94">
        <v>2007</v>
      </c>
      <c r="B35" s="95">
        <v>3374548</v>
      </c>
      <c r="C35" s="96">
        <v>63.9</v>
      </c>
      <c r="D35" s="96">
        <v>60</v>
      </c>
      <c r="E35" s="95">
        <v>2155198</v>
      </c>
      <c r="F35" s="95">
        <v>2024493</v>
      </c>
      <c r="G35" s="95">
        <v>130705</v>
      </c>
      <c r="H35" s="96">
        <v>6.1</v>
      </c>
    </row>
    <row r="36" spans="1:8" x14ac:dyDescent="0.25">
      <c r="A36" s="94">
        <v>2008</v>
      </c>
      <c r="B36" s="95">
        <v>3439974</v>
      </c>
      <c r="C36" s="96">
        <v>62.8</v>
      </c>
      <c r="D36" s="96">
        <v>58.2</v>
      </c>
      <c r="E36" s="95">
        <v>2160084</v>
      </c>
      <c r="F36" s="95">
        <v>2002903</v>
      </c>
      <c r="G36" s="95">
        <v>157181</v>
      </c>
      <c r="H36" s="96">
        <v>7.3</v>
      </c>
    </row>
    <row r="37" spans="1:8" x14ac:dyDescent="0.25">
      <c r="A37" s="94">
        <v>2009</v>
      </c>
      <c r="B37" s="95">
        <v>3490448</v>
      </c>
      <c r="C37" s="96">
        <v>62.1</v>
      </c>
      <c r="D37" s="96">
        <v>55</v>
      </c>
      <c r="E37" s="95">
        <v>2166737</v>
      </c>
      <c r="F37" s="95">
        <v>1919307</v>
      </c>
      <c r="G37" s="95">
        <v>247430</v>
      </c>
      <c r="H37" s="96">
        <v>11.4</v>
      </c>
    </row>
    <row r="38" spans="1:8" x14ac:dyDescent="0.25">
      <c r="A38" s="94">
        <v>2010</v>
      </c>
      <c r="B38" s="95">
        <v>3564619</v>
      </c>
      <c r="C38" s="96">
        <v>61</v>
      </c>
      <c r="D38" s="96">
        <v>54.1</v>
      </c>
      <c r="E38" s="95">
        <v>2174535</v>
      </c>
      <c r="F38" s="95">
        <v>1928442</v>
      </c>
      <c r="G38" s="95">
        <v>246093</v>
      </c>
      <c r="H38" s="96">
        <v>11.3</v>
      </c>
    </row>
    <row r="39" spans="1:8" x14ac:dyDescent="0.25">
      <c r="A39" s="94">
        <v>2011</v>
      </c>
      <c r="B39" s="95">
        <v>3612048</v>
      </c>
      <c r="C39" s="96">
        <v>60.5</v>
      </c>
      <c r="D39" s="96">
        <v>54.2</v>
      </c>
      <c r="E39" s="95">
        <v>2185171</v>
      </c>
      <c r="F39" s="95">
        <v>1957493</v>
      </c>
      <c r="G39" s="95">
        <v>227678</v>
      </c>
      <c r="H39" s="96">
        <v>10.4</v>
      </c>
    </row>
    <row r="40" spans="1:8" x14ac:dyDescent="0.25">
      <c r="A40" s="94">
        <v>2012</v>
      </c>
      <c r="B40" s="95">
        <v>3655515</v>
      </c>
      <c r="C40" s="96">
        <v>59.9</v>
      </c>
      <c r="D40" s="96">
        <v>54.5</v>
      </c>
      <c r="E40" s="95">
        <v>2190203</v>
      </c>
      <c r="F40" s="95">
        <v>1992957</v>
      </c>
      <c r="G40" s="95">
        <v>197246</v>
      </c>
      <c r="H40" s="96">
        <v>9</v>
      </c>
    </row>
    <row r="41" spans="1:8" x14ac:dyDescent="0.25">
      <c r="A41" s="94">
        <v>2013</v>
      </c>
      <c r="B41" s="95">
        <v>3704281</v>
      </c>
      <c r="C41" s="96">
        <v>59.3</v>
      </c>
      <c r="D41" s="96">
        <v>54.9</v>
      </c>
      <c r="E41" s="95">
        <v>2197876</v>
      </c>
      <c r="F41" s="95">
        <v>2034404</v>
      </c>
      <c r="G41" s="95">
        <v>163472</v>
      </c>
      <c r="H41" s="96">
        <v>7.4</v>
      </c>
    </row>
    <row r="42" spans="1:8" x14ac:dyDescent="0.25">
      <c r="A42" s="94">
        <v>2014</v>
      </c>
      <c r="B42" s="225">
        <v>3759002</v>
      </c>
      <c r="C42" s="226">
        <v>59.1</v>
      </c>
      <c r="D42" s="226">
        <v>55.4</v>
      </c>
      <c r="E42" s="225">
        <v>2222426</v>
      </c>
      <c r="F42" s="225">
        <v>2082941</v>
      </c>
      <c r="G42" s="225">
        <v>139485</v>
      </c>
      <c r="H42" s="226">
        <v>6.3</v>
      </c>
    </row>
    <row r="43" spans="1:8" x14ac:dyDescent="0.25">
      <c r="A43" s="94">
        <v>2015</v>
      </c>
      <c r="B43" s="225">
        <v>3822409</v>
      </c>
      <c r="C43" s="226">
        <v>59.3</v>
      </c>
      <c r="D43" s="226">
        <v>55.8</v>
      </c>
      <c r="E43" s="225">
        <v>2267837</v>
      </c>
      <c r="F43" s="225">
        <v>2134087</v>
      </c>
      <c r="G43" s="225">
        <v>133750</v>
      </c>
      <c r="H43" s="226">
        <v>5.9</v>
      </c>
    </row>
    <row r="44" spans="1:8" x14ac:dyDescent="0.25">
      <c r="A44" s="94">
        <v>2016</v>
      </c>
      <c r="B44" s="225">
        <v>3888005</v>
      </c>
      <c r="C44" s="226">
        <v>58.8</v>
      </c>
      <c r="D44" s="226">
        <v>55.9</v>
      </c>
      <c r="E44" s="225">
        <v>2286054</v>
      </c>
      <c r="F44" s="225">
        <v>2174301</v>
      </c>
      <c r="G44" s="225">
        <v>111753</v>
      </c>
      <c r="H44" s="226">
        <v>4.9000000000000004</v>
      </c>
    </row>
    <row r="45" spans="1:8" x14ac:dyDescent="0.25">
      <c r="A45" s="94">
        <v>2017</v>
      </c>
      <c r="B45" s="227">
        <v>3897645</v>
      </c>
      <c r="C45" s="55">
        <v>58</v>
      </c>
      <c r="D45" s="55">
        <v>55.6</v>
      </c>
      <c r="E45" s="227">
        <v>2261766</v>
      </c>
      <c r="F45" s="227">
        <v>2166708</v>
      </c>
      <c r="G45" s="227">
        <v>95058</v>
      </c>
      <c r="H45" s="55">
        <v>4.2</v>
      </c>
    </row>
    <row r="46" spans="1:8" x14ac:dyDescent="0.25">
      <c r="A46" s="94">
        <v>2018</v>
      </c>
      <c r="B46" s="227">
        <v>3948448</v>
      </c>
      <c r="C46" s="55">
        <v>57.8</v>
      </c>
      <c r="D46" s="55">
        <v>55.9</v>
      </c>
      <c r="E46" s="227">
        <v>2282022</v>
      </c>
      <c r="F46" s="227">
        <v>2205356</v>
      </c>
      <c r="G46" s="227">
        <v>76666</v>
      </c>
      <c r="H46" s="55">
        <v>3.4</v>
      </c>
    </row>
    <row r="47" spans="1:8" x14ac:dyDescent="0.25">
      <c r="A47" s="94">
        <v>2019</v>
      </c>
      <c r="B47" s="227">
        <v>4002601</v>
      </c>
      <c r="C47" s="55">
        <v>58.1</v>
      </c>
      <c r="D47" s="55">
        <v>56.5</v>
      </c>
      <c r="E47" s="227">
        <v>2324500</v>
      </c>
      <c r="F47" s="227">
        <v>2259807</v>
      </c>
      <c r="G47" s="227">
        <v>64693</v>
      </c>
      <c r="H47" s="55">
        <v>2.8</v>
      </c>
    </row>
    <row r="48" spans="1:8" x14ac:dyDescent="0.25">
      <c r="A48" s="94">
        <v>2020</v>
      </c>
      <c r="B48" s="227">
        <v>4062556</v>
      </c>
      <c r="C48" s="55">
        <v>57.5</v>
      </c>
      <c r="D48" s="55">
        <v>54</v>
      </c>
      <c r="E48" s="227">
        <v>2335026</v>
      </c>
      <c r="F48" s="227">
        <v>2195171</v>
      </c>
      <c r="G48" s="227">
        <v>139855</v>
      </c>
      <c r="H48" s="55">
        <v>6</v>
      </c>
    </row>
    <row r="49" spans="1:8" x14ac:dyDescent="0.25">
      <c r="A49" s="94">
        <v>2021</v>
      </c>
      <c r="B49" s="227">
        <v>4124126</v>
      </c>
      <c r="C49" s="55">
        <v>57.1</v>
      </c>
      <c r="D49" s="55">
        <v>54.8</v>
      </c>
      <c r="E49" s="227">
        <v>2353968</v>
      </c>
      <c r="F49" s="227">
        <v>2261060</v>
      </c>
      <c r="G49" s="227">
        <v>92908</v>
      </c>
      <c r="H49" s="55">
        <v>3.9</v>
      </c>
    </row>
    <row r="50" spans="1:8" x14ac:dyDescent="0.25">
      <c r="A50" s="94">
        <v>2022</v>
      </c>
      <c r="B50" s="227">
        <v>4204317</v>
      </c>
      <c r="C50" s="55">
        <v>56.5</v>
      </c>
      <c r="D50" s="55">
        <v>54.7</v>
      </c>
      <c r="E50" s="227">
        <v>2374975</v>
      </c>
      <c r="F50" s="227">
        <v>2297927</v>
      </c>
      <c r="G50" s="227">
        <v>77048</v>
      </c>
      <c r="H50" s="55">
        <v>3.2</v>
      </c>
    </row>
  </sheetData>
  <mergeCells count="1">
    <mergeCell ref="A1:H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A258FF-3409-4C5E-8F11-D2DF1703CF82}">
  <dimension ref="A1:J45"/>
  <sheetViews>
    <sheetView workbookViewId="0">
      <selection sqref="A1:E1"/>
    </sheetView>
  </sheetViews>
  <sheetFormatPr defaultRowHeight="15" x14ac:dyDescent="0.25"/>
  <cols>
    <col min="1" max="1" width="5.140625" bestFit="1" customWidth="1"/>
    <col min="2" max="2" width="10.28515625" bestFit="1" customWidth="1"/>
    <col min="4" max="4" width="5.140625" bestFit="1" customWidth="1"/>
    <col min="5" max="5" width="10.5703125" bestFit="1" customWidth="1"/>
    <col min="7" max="7" width="5" bestFit="1" customWidth="1"/>
    <col min="8" max="8" width="23.7109375" bestFit="1" customWidth="1"/>
    <col min="9" max="9" width="21.42578125" bestFit="1" customWidth="1"/>
    <col min="10" max="10" width="22.85546875" bestFit="1" customWidth="1"/>
  </cols>
  <sheetData>
    <row r="1" spans="1:10" x14ac:dyDescent="0.25">
      <c r="A1" s="268" t="s">
        <v>314</v>
      </c>
      <c r="B1" s="268"/>
      <c r="C1" s="268"/>
      <c r="D1" s="268"/>
      <c r="E1" s="268"/>
      <c r="G1" s="268" t="s">
        <v>312</v>
      </c>
      <c r="H1" s="268"/>
      <c r="I1" s="268"/>
      <c r="J1" s="268"/>
    </row>
    <row r="3" spans="1:10" ht="27" thickBot="1" x14ac:dyDescent="0.3">
      <c r="A3" s="90" t="s">
        <v>149</v>
      </c>
      <c r="B3" s="90" t="s">
        <v>58</v>
      </c>
      <c r="D3" s="90" t="s">
        <v>149</v>
      </c>
      <c r="E3" s="90" t="s">
        <v>58</v>
      </c>
      <c r="H3" t="s">
        <v>168</v>
      </c>
      <c r="I3" t="s">
        <v>169</v>
      </c>
      <c r="J3" t="s">
        <v>170</v>
      </c>
    </row>
    <row r="4" spans="1:10" ht="15.75" thickTop="1" x14ac:dyDescent="0.25">
      <c r="A4" s="89">
        <v>1939</v>
      </c>
      <c r="B4" s="84">
        <v>310100</v>
      </c>
      <c r="D4" s="89">
        <v>1981</v>
      </c>
      <c r="E4" s="84">
        <v>1196500</v>
      </c>
      <c r="G4" s="29">
        <v>2007</v>
      </c>
      <c r="H4" s="91">
        <v>675.36</v>
      </c>
      <c r="I4" s="79">
        <v>36</v>
      </c>
      <c r="J4" s="91">
        <v>18.760000000000002</v>
      </c>
    </row>
    <row r="5" spans="1:10" x14ac:dyDescent="0.25">
      <c r="A5" s="89">
        <v>1940</v>
      </c>
      <c r="B5" s="84">
        <v>328600</v>
      </c>
      <c r="D5" s="89">
        <v>1982</v>
      </c>
      <c r="E5" s="84">
        <v>1162300</v>
      </c>
      <c r="G5" s="29">
        <v>2008</v>
      </c>
      <c r="H5" s="91">
        <v>669.28</v>
      </c>
      <c r="I5" s="79">
        <v>35.6</v>
      </c>
      <c r="J5" s="91">
        <v>18.8</v>
      </c>
    </row>
    <row r="6" spans="1:10" x14ac:dyDescent="0.25">
      <c r="A6" s="89">
        <v>1941</v>
      </c>
      <c r="B6" s="84">
        <v>387500</v>
      </c>
      <c r="D6" s="89">
        <v>1983</v>
      </c>
      <c r="E6" s="84">
        <v>1189000</v>
      </c>
      <c r="G6" s="29">
        <v>2009</v>
      </c>
      <c r="H6" s="91">
        <v>665.55</v>
      </c>
      <c r="I6" s="79">
        <v>34.700000000000003</v>
      </c>
      <c r="J6" s="91">
        <v>19.18</v>
      </c>
    </row>
    <row r="7" spans="1:10" x14ac:dyDescent="0.25">
      <c r="A7" s="89">
        <v>1942</v>
      </c>
      <c r="B7" s="84">
        <v>416500</v>
      </c>
      <c r="D7" s="89">
        <v>1984</v>
      </c>
      <c r="E7" s="84">
        <v>1262500</v>
      </c>
      <c r="G7" s="29">
        <v>2010</v>
      </c>
      <c r="H7" s="91">
        <v>692.17</v>
      </c>
      <c r="I7" s="79">
        <v>34.799999999999997</v>
      </c>
      <c r="J7" s="91">
        <v>19.89</v>
      </c>
    </row>
    <row r="8" spans="1:10" x14ac:dyDescent="0.25">
      <c r="A8" s="89">
        <v>1943</v>
      </c>
      <c r="B8" s="84">
        <v>428500</v>
      </c>
      <c r="D8" s="89">
        <v>1985</v>
      </c>
      <c r="E8" s="84">
        <v>1296200</v>
      </c>
      <c r="G8" s="29">
        <v>2011</v>
      </c>
      <c r="H8" s="91">
        <v>716.18</v>
      </c>
      <c r="I8" s="79">
        <v>34.799999999999997</v>
      </c>
      <c r="J8" s="91">
        <v>20.58</v>
      </c>
    </row>
    <row r="9" spans="1:10" x14ac:dyDescent="0.25">
      <c r="A9" s="89">
        <v>1944</v>
      </c>
      <c r="B9" s="84">
        <v>408600</v>
      </c>
      <c r="D9" s="89">
        <v>1986</v>
      </c>
      <c r="E9" s="84">
        <v>1338000</v>
      </c>
      <c r="G9" s="29">
        <v>2012</v>
      </c>
      <c r="H9" s="91">
        <v>705.16</v>
      </c>
      <c r="I9" s="79">
        <v>35.1</v>
      </c>
      <c r="J9" s="91">
        <v>20.09</v>
      </c>
    </row>
    <row r="10" spans="1:10" x14ac:dyDescent="0.25">
      <c r="A10" s="89">
        <v>1945</v>
      </c>
      <c r="B10" s="84">
        <v>396000</v>
      </c>
      <c r="D10" s="89">
        <v>1987</v>
      </c>
      <c r="E10" s="84">
        <v>1392200</v>
      </c>
      <c r="G10" s="29">
        <v>2013</v>
      </c>
      <c r="H10" s="91">
        <v>716.15</v>
      </c>
      <c r="I10" s="79">
        <v>34.9</v>
      </c>
      <c r="J10" s="91">
        <v>20.52</v>
      </c>
    </row>
    <row r="11" spans="1:10" x14ac:dyDescent="0.25">
      <c r="A11" s="89">
        <v>1946</v>
      </c>
      <c r="B11" s="84">
        <v>411600</v>
      </c>
      <c r="D11" s="89">
        <v>1988</v>
      </c>
      <c r="E11" s="84">
        <v>1449000</v>
      </c>
      <c r="G11" s="29">
        <v>2014</v>
      </c>
      <c r="H11" s="91">
        <v>726.23</v>
      </c>
      <c r="I11" s="79">
        <v>34.5</v>
      </c>
      <c r="J11" s="91">
        <v>21.05</v>
      </c>
    </row>
    <row r="12" spans="1:10" x14ac:dyDescent="0.25">
      <c r="A12" s="89">
        <v>1947</v>
      </c>
      <c r="B12" s="84">
        <v>436200</v>
      </c>
      <c r="D12" s="89">
        <v>1989</v>
      </c>
      <c r="E12" s="84">
        <v>1499700</v>
      </c>
      <c r="G12" s="29">
        <v>2015</v>
      </c>
      <c r="H12" s="91">
        <v>743.27</v>
      </c>
      <c r="I12" s="79">
        <v>34.700000000000003</v>
      </c>
      <c r="J12" s="91">
        <v>21.42</v>
      </c>
    </row>
    <row r="13" spans="1:10" x14ac:dyDescent="0.25">
      <c r="A13" s="89">
        <v>1948</v>
      </c>
      <c r="B13" s="84">
        <v>456400</v>
      </c>
      <c r="D13" s="89">
        <v>1990</v>
      </c>
      <c r="E13" s="84">
        <v>1527600</v>
      </c>
      <c r="G13" s="29">
        <v>2016</v>
      </c>
      <c r="H13" s="91">
        <v>762.8</v>
      </c>
      <c r="I13" s="79">
        <v>34.5</v>
      </c>
      <c r="J13" s="91">
        <v>22.11</v>
      </c>
    </row>
    <row r="14" spans="1:10" x14ac:dyDescent="0.25">
      <c r="A14" s="89">
        <v>1949</v>
      </c>
      <c r="B14" s="84">
        <v>443100</v>
      </c>
      <c r="D14" s="89">
        <v>1991</v>
      </c>
      <c r="E14" s="84">
        <v>1497300</v>
      </c>
      <c r="G14" s="29">
        <v>2017</v>
      </c>
      <c r="H14" s="91">
        <v>791.99</v>
      </c>
      <c r="I14" s="79">
        <v>34.6</v>
      </c>
      <c r="J14" s="91">
        <v>22.89</v>
      </c>
    </row>
    <row r="15" spans="1:10" x14ac:dyDescent="0.25">
      <c r="A15" s="89">
        <v>1950</v>
      </c>
      <c r="B15" s="84">
        <v>461400</v>
      </c>
      <c r="D15" s="89">
        <v>1992</v>
      </c>
      <c r="E15" s="84">
        <v>1511800</v>
      </c>
      <c r="G15" s="29">
        <v>2018</v>
      </c>
      <c r="H15" s="91">
        <v>829.36</v>
      </c>
      <c r="I15" s="79">
        <v>34.6</v>
      </c>
      <c r="J15" s="91">
        <v>23.97</v>
      </c>
    </row>
    <row r="16" spans="1:10" x14ac:dyDescent="0.25">
      <c r="A16" s="89">
        <v>1951</v>
      </c>
      <c r="B16" s="84">
        <v>505800</v>
      </c>
      <c r="D16" s="89">
        <v>1993</v>
      </c>
      <c r="E16" s="84">
        <v>1553000</v>
      </c>
      <c r="G16" s="29">
        <v>2019</v>
      </c>
      <c r="H16" s="91">
        <v>852.84</v>
      </c>
      <c r="I16" s="79">
        <v>34.5</v>
      </c>
      <c r="J16" s="91">
        <v>24.72</v>
      </c>
    </row>
    <row r="17" spans="1:10" x14ac:dyDescent="0.25">
      <c r="A17" s="89">
        <v>1952</v>
      </c>
      <c r="B17" s="84">
        <v>544300</v>
      </c>
      <c r="D17" s="89">
        <v>1994</v>
      </c>
      <c r="E17" s="84">
        <v>1592000</v>
      </c>
      <c r="G17" s="29">
        <v>2020</v>
      </c>
      <c r="H17" s="91">
        <v>888.31</v>
      </c>
      <c r="I17" s="79">
        <v>34.1</v>
      </c>
      <c r="J17" s="91">
        <v>26.05</v>
      </c>
    </row>
    <row r="18" spans="1:10" x14ac:dyDescent="0.25">
      <c r="A18" s="89">
        <v>1953</v>
      </c>
      <c r="B18" s="84">
        <v>543900</v>
      </c>
      <c r="D18" s="89">
        <v>1995</v>
      </c>
      <c r="E18" s="84">
        <v>1636300</v>
      </c>
      <c r="G18" s="29">
        <v>2021</v>
      </c>
      <c r="H18" s="91">
        <v>925.41</v>
      </c>
      <c r="I18" s="79">
        <v>34.299999999999997</v>
      </c>
      <c r="J18" s="91">
        <v>26.98</v>
      </c>
    </row>
    <row r="19" spans="1:10" x14ac:dyDescent="0.25">
      <c r="A19" s="89">
        <v>1954</v>
      </c>
      <c r="B19" s="84">
        <v>519700.00000000006</v>
      </c>
      <c r="D19" s="89">
        <v>1996</v>
      </c>
      <c r="E19" s="84">
        <v>1669400</v>
      </c>
      <c r="G19" s="29">
        <v>2022</v>
      </c>
      <c r="H19" s="228">
        <v>972.9</v>
      </c>
      <c r="I19" s="55">
        <v>34.5</v>
      </c>
      <c r="J19" s="228">
        <v>28.2</v>
      </c>
    </row>
    <row r="20" spans="1:10" x14ac:dyDescent="0.25">
      <c r="A20" s="89">
        <v>1955</v>
      </c>
      <c r="B20" s="84">
        <v>533000</v>
      </c>
      <c r="D20" s="89">
        <v>1997</v>
      </c>
      <c r="E20" s="84">
        <v>1718800</v>
      </c>
    </row>
    <row r="21" spans="1:10" x14ac:dyDescent="0.25">
      <c r="A21" s="89">
        <v>1956</v>
      </c>
      <c r="B21" s="84">
        <v>542900</v>
      </c>
      <c r="D21" s="89">
        <v>1998</v>
      </c>
      <c r="E21" s="84">
        <v>1779800</v>
      </c>
    </row>
    <row r="22" spans="1:10" x14ac:dyDescent="0.25">
      <c r="A22" s="89">
        <v>1957</v>
      </c>
      <c r="B22" s="84">
        <v>545000</v>
      </c>
      <c r="D22" s="89">
        <v>1999</v>
      </c>
      <c r="E22" s="84">
        <v>1826300</v>
      </c>
    </row>
    <row r="23" spans="1:10" x14ac:dyDescent="0.25">
      <c r="A23" s="89">
        <v>1958</v>
      </c>
      <c r="B23" s="84">
        <v>545900</v>
      </c>
      <c r="D23" s="89">
        <v>2000</v>
      </c>
      <c r="E23" s="84">
        <v>1854000</v>
      </c>
    </row>
    <row r="24" spans="1:10" x14ac:dyDescent="0.25">
      <c r="A24" s="89">
        <v>1959</v>
      </c>
      <c r="B24" s="84">
        <v>566900</v>
      </c>
      <c r="D24" s="89">
        <v>2001</v>
      </c>
      <c r="E24" s="84">
        <v>1814800</v>
      </c>
    </row>
    <row r="25" spans="1:10" x14ac:dyDescent="0.25">
      <c r="A25" s="89">
        <v>1960</v>
      </c>
      <c r="B25" s="84">
        <v>582500</v>
      </c>
      <c r="D25" s="89">
        <v>2002</v>
      </c>
      <c r="E25" s="84">
        <v>1795400</v>
      </c>
    </row>
    <row r="26" spans="1:10" x14ac:dyDescent="0.25">
      <c r="A26" s="89">
        <v>1961</v>
      </c>
      <c r="B26" s="84">
        <v>587000</v>
      </c>
      <c r="D26" s="89">
        <v>2003</v>
      </c>
      <c r="E26" s="84">
        <v>1799100</v>
      </c>
    </row>
    <row r="27" spans="1:10" x14ac:dyDescent="0.25">
      <c r="A27" s="89">
        <v>1962</v>
      </c>
      <c r="B27" s="84">
        <v>609800</v>
      </c>
      <c r="D27" s="89">
        <v>2004</v>
      </c>
      <c r="E27" s="84">
        <v>1826600</v>
      </c>
    </row>
    <row r="28" spans="1:10" x14ac:dyDescent="0.25">
      <c r="A28" s="89">
        <v>1963</v>
      </c>
      <c r="B28" s="84">
        <v>630600</v>
      </c>
      <c r="D28" s="89">
        <v>2005</v>
      </c>
      <c r="E28" s="84">
        <v>1862900</v>
      </c>
    </row>
    <row r="29" spans="1:10" x14ac:dyDescent="0.25">
      <c r="A29" s="89">
        <v>1964</v>
      </c>
      <c r="B29" s="84">
        <v>651500</v>
      </c>
      <c r="D29" s="89">
        <v>2006</v>
      </c>
      <c r="E29" s="84">
        <v>1905700</v>
      </c>
    </row>
    <row r="30" spans="1:10" x14ac:dyDescent="0.25">
      <c r="A30" s="89">
        <v>1965</v>
      </c>
      <c r="B30" s="84">
        <v>686000</v>
      </c>
      <c r="D30" s="89">
        <v>2007</v>
      </c>
      <c r="E30" s="84">
        <v>1945000</v>
      </c>
    </row>
    <row r="31" spans="1:10" x14ac:dyDescent="0.25">
      <c r="A31" s="89">
        <v>1966</v>
      </c>
      <c r="B31" s="84">
        <v>734900</v>
      </c>
      <c r="D31" s="89">
        <v>2008</v>
      </c>
      <c r="E31" s="84">
        <v>1926300</v>
      </c>
    </row>
    <row r="32" spans="1:10" x14ac:dyDescent="0.25">
      <c r="A32" s="89">
        <v>1967</v>
      </c>
      <c r="B32" s="84">
        <v>754500</v>
      </c>
      <c r="D32" s="89">
        <v>2009</v>
      </c>
      <c r="E32" s="84">
        <v>1814400</v>
      </c>
    </row>
    <row r="33" spans="1:5" x14ac:dyDescent="0.25">
      <c r="A33" s="89">
        <v>1968</v>
      </c>
      <c r="B33" s="84">
        <v>782900</v>
      </c>
      <c r="D33" s="89">
        <v>2010</v>
      </c>
      <c r="E33" s="52">
        <v>1811300</v>
      </c>
    </row>
    <row r="34" spans="1:5" x14ac:dyDescent="0.25">
      <c r="A34" s="89">
        <v>1969</v>
      </c>
      <c r="B34" s="84">
        <v>819800</v>
      </c>
      <c r="D34" s="89">
        <v>2011</v>
      </c>
      <c r="E34" s="52">
        <v>1832500</v>
      </c>
    </row>
    <row r="35" spans="1:5" x14ac:dyDescent="0.25">
      <c r="A35" s="89">
        <v>1970</v>
      </c>
      <c r="B35" s="84">
        <v>842000</v>
      </c>
      <c r="D35" s="89">
        <v>2012</v>
      </c>
      <c r="E35" s="84">
        <v>1864300</v>
      </c>
    </row>
    <row r="36" spans="1:5" x14ac:dyDescent="0.25">
      <c r="A36" s="89">
        <v>1971</v>
      </c>
      <c r="B36" s="84">
        <v>862600</v>
      </c>
      <c r="D36" s="89">
        <v>2013</v>
      </c>
      <c r="E36" s="84">
        <v>1901000</v>
      </c>
    </row>
    <row r="37" spans="1:5" x14ac:dyDescent="0.25">
      <c r="A37" s="89">
        <v>1972</v>
      </c>
      <c r="B37" s="84">
        <v>920300</v>
      </c>
      <c r="D37" s="89">
        <v>2014</v>
      </c>
      <c r="E37" s="84">
        <v>1951300</v>
      </c>
    </row>
    <row r="38" spans="1:5" x14ac:dyDescent="0.25">
      <c r="A38" s="89">
        <v>1973</v>
      </c>
      <c r="B38" s="84">
        <v>984000</v>
      </c>
      <c r="D38" s="89">
        <v>2015</v>
      </c>
      <c r="E38" s="84">
        <v>2006700</v>
      </c>
    </row>
    <row r="39" spans="1:5" x14ac:dyDescent="0.25">
      <c r="A39" s="89">
        <v>1974</v>
      </c>
      <c r="B39" s="84">
        <v>1015800</v>
      </c>
      <c r="D39" s="89">
        <v>2016</v>
      </c>
      <c r="E39" s="84">
        <v>2055300.0000000002</v>
      </c>
    </row>
    <row r="40" spans="1:5" x14ac:dyDescent="0.25">
      <c r="A40" s="89">
        <v>1975</v>
      </c>
      <c r="B40" s="84">
        <v>982600</v>
      </c>
      <c r="D40" s="89">
        <v>2017</v>
      </c>
      <c r="E40" s="84">
        <v>2096100</v>
      </c>
    </row>
    <row r="41" spans="1:5" x14ac:dyDescent="0.25">
      <c r="A41" s="89">
        <v>1976</v>
      </c>
      <c r="B41" s="84">
        <v>1038099.9999999999</v>
      </c>
      <c r="D41" s="89">
        <v>2018</v>
      </c>
      <c r="E41" s="84">
        <v>2154800</v>
      </c>
    </row>
    <row r="42" spans="1:5" x14ac:dyDescent="0.25">
      <c r="A42" s="89">
        <v>1977</v>
      </c>
      <c r="B42" s="84">
        <v>1081700</v>
      </c>
      <c r="D42" s="89">
        <v>2019</v>
      </c>
      <c r="E42" s="84">
        <v>2189600</v>
      </c>
    </row>
    <row r="43" spans="1:5" x14ac:dyDescent="0.25">
      <c r="A43" s="89">
        <v>1978</v>
      </c>
      <c r="B43" s="84">
        <v>1137500</v>
      </c>
      <c r="D43" s="89">
        <v>2020</v>
      </c>
      <c r="E43" s="84">
        <v>2082300.0000000002</v>
      </c>
    </row>
    <row r="44" spans="1:5" x14ac:dyDescent="0.25">
      <c r="A44" s="89">
        <v>1979</v>
      </c>
      <c r="B44" s="84">
        <v>1176000</v>
      </c>
      <c r="D44" s="89">
        <v>2021</v>
      </c>
      <c r="E44" s="84">
        <v>2154600</v>
      </c>
    </row>
    <row r="45" spans="1:5" x14ac:dyDescent="0.25">
      <c r="A45" s="89">
        <v>1980</v>
      </c>
      <c r="B45" s="84">
        <v>1188800</v>
      </c>
      <c r="D45" s="89">
        <v>2022</v>
      </c>
      <c r="E45" s="84">
        <v>2243500</v>
      </c>
    </row>
  </sheetData>
  <mergeCells count="2">
    <mergeCell ref="A1:E1"/>
    <mergeCell ref="G1:J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Statewide p10 &amp; p11</vt:lpstr>
      <vt:lpstr>Substate NSA p12</vt:lpstr>
      <vt:lpstr>MSA Partial NSA p13</vt:lpstr>
      <vt:lpstr>Unemp Rate SA p14</vt:lpstr>
      <vt:lpstr>LFPR SA p15</vt:lpstr>
      <vt:lpstr>p16</vt:lpstr>
      <vt:lpstr>p17</vt:lpstr>
      <vt:lpstr>p18</vt:lpstr>
      <vt:lpstr>p19</vt:lpstr>
      <vt:lpstr>MSA p20</vt:lpstr>
      <vt:lpstr>SC p21</vt:lpstr>
      <vt:lpstr>Charleston p22</vt:lpstr>
      <vt:lpstr>Columbia p23</vt:lpstr>
      <vt:lpstr>Greenville p24</vt:lpstr>
      <vt:lpstr>Myrtle Beach p25</vt:lpstr>
      <vt:lpstr>Spartanburg p26</vt:lpstr>
      <vt:lpstr>Florence HH Sumter p27</vt:lpstr>
      <vt:lpstr>p28</vt:lpstr>
      <vt:lpstr>p29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Milton, Tondelayo</dc:creator>
  <cp:lastModifiedBy>Davis, Alan</cp:lastModifiedBy>
  <cp:lastPrinted>2022-05-25T16:10:21Z</cp:lastPrinted>
  <dcterms:created xsi:type="dcterms:W3CDTF">2022-04-12T14:28:59Z</dcterms:created>
  <dcterms:modified xsi:type="dcterms:W3CDTF">2023-06-29T20:15:58Z</dcterms:modified>
</cp:coreProperties>
</file>