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LMI_Research\lmi\TRENDS Data Files\2023\December\"/>
    </mc:Choice>
  </mc:AlternateContent>
  <xr:revisionPtr revIDLastSave="0" documentId="13_ncr:1_{B064BC33-425E-46BF-8EB5-482B44720D0E}" xr6:coauthVersionLast="47" xr6:coauthVersionMax="47" xr10:uidLastSave="{00000000-0000-0000-0000-000000000000}"/>
  <bookViews>
    <workbookView xWindow="30600" yWindow="1740" windowWidth="21600" windowHeight="11385" tabRatio="903" firstSheet="7" activeTab="18" xr2:uid="{00000000-000D-0000-FFFF-FFFF00000000}"/>
  </bookViews>
  <sheets>
    <sheet name="Statewide p10 &amp; p11" sheetId="1" r:id="rId1"/>
    <sheet name="Substate NSA p12" sheetId="2" r:id="rId2"/>
    <sheet name="MSA Partial NSA p13" sheetId="3" r:id="rId3"/>
    <sheet name="Unemp Rate SA p14" sheetId="4" r:id="rId4"/>
    <sheet name="LFPR SA p15" sheetId="5" r:id="rId5"/>
    <sheet name="p16" sheetId="6" r:id="rId6"/>
    <sheet name="p17" sheetId="7" r:id="rId7"/>
    <sheet name="p18" sheetId="8" r:id="rId8"/>
    <sheet name="p19" sheetId="9" r:id="rId9"/>
    <sheet name="MSA p20" sheetId="10" r:id="rId10"/>
    <sheet name="SC p21" sheetId="11" r:id="rId11"/>
    <sheet name="Charleston p22" sheetId="12" r:id="rId12"/>
    <sheet name="Columbia p23" sheetId="13" r:id="rId13"/>
    <sheet name="Greenville p24" sheetId="14" r:id="rId14"/>
    <sheet name="Myrtle Beach p25" sheetId="15" r:id="rId15"/>
    <sheet name="Spartanburg p26" sheetId="16" r:id="rId16"/>
    <sheet name="Florence HH Sumter p27" sheetId="17" r:id="rId17"/>
    <sheet name="p28" sheetId="18" r:id="rId18"/>
    <sheet name="p29" sheetId="19" r:id="rId1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0" i="17" l="1"/>
  <c r="G40" i="17"/>
  <c r="F40" i="17"/>
  <c r="E40" i="17"/>
  <c r="H39" i="17"/>
  <c r="G39" i="17"/>
  <c r="F39" i="17"/>
  <c r="E39" i="17"/>
  <c r="H38" i="17"/>
  <c r="G38" i="17"/>
  <c r="F38" i="17"/>
  <c r="E38" i="17"/>
  <c r="H37" i="17"/>
  <c r="G37" i="17"/>
  <c r="F37" i="17"/>
  <c r="E37" i="17"/>
  <c r="H36" i="17"/>
  <c r="G36" i="17"/>
  <c r="F36" i="17"/>
  <c r="E36" i="17"/>
  <c r="H35" i="17"/>
  <c r="G35" i="17"/>
  <c r="F35" i="17"/>
  <c r="E35" i="17"/>
  <c r="H34" i="17"/>
  <c r="G34" i="17"/>
  <c r="F34" i="17"/>
  <c r="E34" i="17"/>
  <c r="H33" i="17"/>
  <c r="G33" i="17"/>
  <c r="F33" i="17"/>
  <c r="E33" i="17"/>
  <c r="H32" i="17"/>
  <c r="G32" i="17"/>
  <c r="F32" i="17"/>
  <c r="E32" i="17"/>
  <c r="H31" i="17"/>
  <c r="G31" i="17"/>
  <c r="F31" i="17"/>
  <c r="E31" i="17"/>
  <c r="H25" i="17"/>
  <c r="G25" i="17"/>
  <c r="F25" i="17"/>
  <c r="E25" i="17"/>
  <c r="H24" i="17"/>
  <c r="G24" i="17"/>
  <c r="F24" i="17"/>
  <c r="E24" i="17"/>
  <c r="H23" i="17"/>
  <c r="G23" i="17"/>
  <c r="F23" i="17"/>
  <c r="E23" i="17"/>
  <c r="H22" i="17"/>
  <c r="G22" i="17"/>
  <c r="F22" i="17"/>
  <c r="E22" i="17"/>
  <c r="H21" i="17"/>
  <c r="G21" i="17"/>
  <c r="F21" i="17"/>
  <c r="E21" i="17"/>
  <c r="H20" i="17"/>
  <c r="G20" i="17"/>
  <c r="F20" i="17"/>
  <c r="E20" i="17"/>
  <c r="H14" i="17"/>
  <c r="G14" i="17"/>
  <c r="F14" i="17"/>
  <c r="E14" i="17"/>
  <c r="H13" i="17"/>
  <c r="G13" i="17"/>
  <c r="F13" i="17"/>
  <c r="E13" i="17"/>
  <c r="H12" i="17"/>
  <c r="G12" i="17"/>
  <c r="F12" i="17"/>
  <c r="E12" i="17"/>
  <c r="H11" i="17"/>
  <c r="G11" i="17"/>
  <c r="F11" i="17"/>
  <c r="E11" i="17"/>
  <c r="H10" i="17"/>
  <c r="G10" i="17"/>
  <c r="F10" i="17"/>
  <c r="E10" i="17"/>
  <c r="H9" i="17"/>
  <c r="G9" i="17"/>
  <c r="F9" i="17"/>
  <c r="E9" i="17"/>
  <c r="H8" i="17"/>
  <c r="G8" i="17"/>
  <c r="F8" i="17"/>
  <c r="E8" i="17"/>
  <c r="H7" i="17"/>
  <c r="G7" i="17"/>
  <c r="F7" i="17"/>
  <c r="E7" i="17"/>
  <c r="H6" i="17"/>
  <c r="G6" i="17"/>
  <c r="F6" i="17"/>
  <c r="E6" i="17"/>
  <c r="H5" i="17"/>
  <c r="G5" i="17"/>
  <c r="F5" i="17"/>
  <c r="E5" i="17"/>
  <c r="H27" i="16"/>
  <c r="G27" i="16"/>
  <c r="F27" i="16"/>
  <c r="E27" i="16"/>
  <c r="H26" i="16"/>
  <c r="G26" i="16"/>
  <c r="F26" i="16"/>
  <c r="E26" i="16"/>
  <c r="H25" i="16"/>
  <c r="G25" i="16"/>
  <c r="F25" i="16"/>
  <c r="E25" i="16"/>
  <c r="H24" i="16"/>
  <c r="G24" i="16"/>
  <c r="F24" i="16"/>
  <c r="E24" i="16"/>
  <c r="H23" i="16"/>
  <c r="G23" i="16"/>
  <c r="F23" i="16"/>
  <c r="E23" i="16"/>
  <c r="H22" i="16"/>
  <c r="G22" i="16"/>
  <c r="F22" i="16"/>
  <c r="E22" i="16"/>
  <c r="H21" i="16"/>
  <c r="G21" i="16"/>
  <c r="F21" i="16"/>
  <c r="E21" i="16"/>
  <c r="H20" i="16"/>
  <c r="G20" i="16"/>
  <c r="F20" i="16"/>
  <c r="E20" i="16"/>
  <c r="H19" i="16"/>
  <c r="G19" i="16"/>
  <c r="F19" i="16"/>
  <c r="E19" i="16"/>
  <c r="H18" i="16"/>
  <c r="G18" i="16"/>
  <c r="F18" i="16"/>
  <c r="E18" i="16"/>
  <c r="H17" i="16"/>
  <c r="G17" i="16"/>
  <c r="F17" i="16"/>
  <c r="E17" i="16"/>
  <c r="H16" i="16"/>
  <c r="G16" i="16"/>
  <c r="F16" i="16"/>
  <c r="E16" i="16"/>
  <c r="H15" i="16"/>
  <c r="G15" i="16"/>
  <c r="F15" i="16"/>
  <c r="E15" i="16"/>
  <c r="H14" i="16"/>
  <c r="G14" i="16"/>
  <c r="F14" i="16"/>
  <c r="E14" i="16"/>
  <c r="H13" i="16"/>
  <c r="G13" i="16"/>
  <c r="F13" i="16"/>
  <c r="E13" i="16"/>
  <c r="H12" i="16"/>
  <c r="G12" i="16"/>
  <c r="F12" i="16"/>
  <c r="E12" i="16"/>
  <c r="H11" i="16"/>
  <c r="G11" i="16"/>
  <c r="F11" i="16"/>
  <c r="E11" i="16"/>
  <c r="H10" i="16"/>
  <c r="G10" i="16"/>
  <c r="F10" i="16"/>
  <c r="E10" i="16"/>
  <c r="H9" i="16"/>
  <c r="G9" i="16"/>
  <c r="F9" i="16"/>
  <c r="E9" i="16"/>
  <c r="H8" i="16"/>
  <c r="G8" i="16"/>
  <c r="F8" i="16"/>
  <c r="E8" i="16"/>
  <c r="H7" i="16"/>
  <c r="G7" i="16"/>
  <c r="F7" i="16"/>
  <c r="E7" i="16"/>
  <c r="H6" i="16"/>
  <c r="G6" i="16"/>
  <c r="F6" i="16"/>
  <c r="E6" i="16"/>
  <c r="H5" i="16"/>
  <c r="G5" i="16"/>
  <c r="F5" i="16"/>
  <c r="E5" i="16"/>
  <c r="H27" i="15"/>
  <c r="G27" i="15"/>
  <c r="F27" i="15"/>
  <c r="E27" i="15"/>
  <c r="H26" i="15"/>
  <c r="G26" i="15"/>
  <c r="F26" i="15"/>
  <c r="E26" i="15"/>
  <c r="H25" i="15"/>
  <c r="G25" i="15"/>
  <c r="F25" i="15"/>
  <c r="E25" i="15"/>
  <c r="H24" i="15"/>
  <c r="G24" i="15"/>
  <c r="F24" i="15"/>
  <c r="E24" i="15"/>
  <c r="H23" i="15"/>
  <c r="G23" i="15"/>
  <c r="F23" i="15"/>
  <c r="E23" i="15"/>
  <c r="H22" i="15"/>
  <c r="G22" i="15"/>
  <c r="F22" i="15"/>
  <c r="E22" i="15"/>
  <c r="H21" i="15"/>
  <c r="G21" i="15"/>
  <c r="F21" i="15"/>
  <c r="E21" i="15"/>
  <c r="H20" i="15"/>
  <c r="G20" i="15"/>
  <c r="F20" i="15"/>
  <c r="E20" i="15"/>
  <c r="H19" i="15"/>
  <c r="G19" i="15"/>
  <c r="F19" i="15"/>
  <c r="E19" i="15"/>
  <c r="H18" i="15"/>
  <c r="G18" i="15"/>
  <c r="F18" i="15"/>
  <c r="E18" i="15"/>
  <c r="H17" i="15"/>
  <c r="G17" i="15"/>
  <c r="F17" i="15"/>
  <c r="E17" i="15"/>
  <c r="H16" i="15"/>
  <c r="G16" i="15"/>
  <c r="F16" i="15"/>
  <c r="E16" i="15"/>
  <c r="H15" i="15"/>
  <c r="G15" i="15"/>
  <c r="F15" i="15"/>
  <c r="E15" i="15"/>
  <c r="H14" i="15"/>
  <c r="G14" i="15"/>
  <c r="F14" i="15"/>
  <c r="E14" i="15"/>
  <c r="H13" i="15"/>
  <c r="G13" i="15"/>
  <c r="F13" i="15"/>
  <c r="E13" i="15"/>
  <c r="H12" i="15"/>
  <c r="G12" i="15"/>
  <c r="F12" i="15"/>
  <c r="E12" i="15"/>
  <c r="H11" i="15"/>
  <c r="G11" i="15"/>
  <c r="F11" i="15"/>
  <c r="E11" i="15"/>
  <c r="H10" i="15"/>
  <c r="G10" i="15"/>
  <c r="F10" i="15"/>
  <c r="E10" i="15"/>
  <c r="H9" i="15"/>
  <c r="G9" i="15"/>
  <c r="F9" i="15"/>
  <c r="E9" i="15"/>
  <c r="H8" i="15"/>
  <c r="G8" i="15"/>
  <c r="F8" i="15"/>
  <c r="E8" i="15"/>
  <c r="H7" i="15"/>
  <c r="G7" i="15"/>
  <c r="F7" i="15"/>
  <c r="E7" i="15"/>
  <c r="H6" i="15"/>
  <c r="G6" i="15"/>
  <c r="F6" i="15"/>
  <c r="E6" i="15"/>
  <c r="H5" i="15"/>
  <c r="G5" i="15"/>
  <c r="F5" i="15"/>
  <c r="E5" i="15"/>
  <c r="H30" i="14"/>
  <c r="G30" i="14"/>
  <c r="F30" i="14"/>
  <c r="E30" i="14"/>
  <c r="H29" i="14"/>
  <c r="G29" i="14"/>
  <c r="F29" i="14"/>
  <c r="E29" i="14"/>
  <c r="H28" i="14"/>
  <c r="G28" i="14"/>
  <c r="F28" i="14"/>
  <c r="E28" i="14"/>
  <c r="H27" i="14"/>
  <c r="G27" i="14"/>
  <c r="F27" i="14"/>
  <c r="E27" i="14"/>
  <c r="H26" i="14"/>
  <c r="G26" i="14"/>
  <c r="F26" i="14"/>
  <c r="E26" i="14"/>
  <c r="H25" i="14"/>
  <c r="G25" i="14"/>
  <c r="F25" i="14"/>
  <c r="E25" i="14"/>
  <c r="H24" i="14"/>
  <c r="G24" i="14"/>
  <c r="F24" i="14"/>
  <c r="E24" i="14"/>
  <c r="H23" i="14"/>
  <c r="G23" i="14"/>
  <c r="F23" i="14"/>
  <c r="E23" i="14"/>
  <c r="H22" i="14"/>
  <c r="G22" i="14"/>
  <c r="F22" i="14"/>
  <c r="E22" i="14"/>
  <c r="H21" i="14"/>
  <c r="G21" i="14"/>
  <c r="F21" i="14"/>
  <c r="E21" i="14"/>
  <c r="H20" i="14"/>
  <c r="G20" i="14"/>
  <c r="F20" i="14"/>
  <c r="E20" i="14"/>
  <c r="H19" i="14"/>
  <c r="G19" i="14"/>
  <c r="F19" i="14"/>
  <c r="E19" i="14"/>
  <c r="H18" i="14"/>
  <c r="G18" i="14"/>
  <c r="F18" i="14"/>
  <c r="E18" i="14"/>
  <c r="H17" i="14"/>
  <c r="G17" i="14"/>
  <c r="F17" i="14"/>
  <c r="E17" i="14"/>
  <c r="H16" i="14"/>
  <c r="G16" i="14"/>
  <c r="F16" i="14"/>
  <c r="E16" i="14"/>
  <c r="H15" i="14"/>
  <c r="G15" i="14"/>
  <c r="F15" i="14"/>
  <c r="E15" i="14"/>
  <c r="H14" i="14"/>
  <c r="G14" i="14"/>
  <c r="F14" i="14"/>
  <c r="E14" i="14"/>
  <c r="H13" i="14"/>
  <c r="G13" i="14"/>
  <c r="F13" i="14"/>
  <c r="E13" i="14"/>
  <c r="H12" i="14"/>
  <c r="G12" i="14"/>
  <c r="F12" i="14"/>
  <c r="E12" i="14"/>
  <c r="H11" i="14"/>
  <c r="G11" i="14"/>
  <c r="F11" i="14"/>
  <c r="E11" i="14"/>
  <c r="H10" i="14"/>
  <c r="G10" i="14"/>
  <c r="F10" i="14"/>
  <c r="E10" i="14"/>
  <c r="H9" i="14"/>
  <c r="G9" i="14"/>
  <c r="F9" i="14"/>
  <c r="E9" i="14"/>
  <c r="H8" i="14"/>
  <c r="G8" i="14"/>
  <c r="F8" i="14"/>
  <c r="E8" i="14"/>
  <c r="H7" i="14"/>
  <c r="G7" i="14"/>
  <c r="F7" i="14"/>
  <c r="E7" i="14"/>
  <c r="H6" i="14"/>
  <c r="G6" i="14"/>
  <c r="F6" i="14"/>
  <c r="E6" i="14"/>
  <c r="H5" i="14"/>
  <c r="G5" i="14"/>
  <c r="F5" i="14"/>
  <c r="E5" i="14"/>
  <c r="H28" i="13"/>
  <c r="G28" i="13"/>
  <c r="F28" i="13"/>
  <c r="E28" i="13"/>
  <c r="H27" i="13"/>
  <c r="G27" i="13"/>
  <c r="F27" i="13"/>
  <c r="E27" i="13"/>
  <c r="H26" i="13"/>
  <c r="G26" i="13"/>
  <c r="F26" i="13"/>
  <c r="E26" i="13"/>
  <c r="H25" i="13"/>
  <c r="G25" i="13"/>
  <c r="F25" i="13"/>
  <c r="E25" i="13"/>
  <c r="H24" i="13"/>
  <c r="G24" i="13"/>
  <c r="F24" i="13"/>
  <c r="E24" i="13"/>
  <c r="H23" i="13"/>
  <c r="G23" i="13"/>
  <c r="F23" i="13"/>
  <c r="E23" i="13"/>
  <c r="H22" i="13"/>
  <c r="G22" i="13"/>
  <c r="F22" i="13"/>
  <c r="E22" i="13"/>
  <c r="H21" i="13"/>
  <c r="G21" i="13"/>
  <c r="F21" i="13"/>
  <c r="E21" i="13"/>
  <c r="H20" i="13"/>
  <c r="G20" i="13"/>
  <c r="F20" i="13"/>
  <c r="E20" i="13"/>
  <c r="H19" i="13"/>
  <c r="G19" i="13"/>
  <c r="F19" i="13"/>
  <c r="E19" i="13"/>
  <c r="H18" i="13"/>
  <c r="G18" i="13"/>
  <c r="F18" i="13"/>
  <c r="E18" i="13"/>
  <c r="H17" i="13"/>
  <c r="G17" i="13"/>
  <c r="F17" i="13"/>
  <c r="E17" i="13"/>
  <c r="H16" i="13"/>
  <c r="G16" i="13"/>
  <c r="F16" i="13"/>
  <c r="E16" i="13"/>
  <c r="H15" i="13"/>
  <c r="G15" i="13"/>
  <c r="F15" i="13"/>
  <c r="E15" i="13"/>
  <c r="H14" i="13"/>
  <c r="G14" i="13"/>
  <c r="F14" i="13"/>
  <c r="E14" i="13"/>
  <c r="H13" i="13"/>
  <c r="G13" i="13"/>
  <c r="F13" i="13"/>
  <c r="E13" i="13"/>
  <c r="H12" i="13"/>
  <c r="G12" i="13"/>
  <c r="F12" i="13"/>
  <c r="E12" i="13"/>
  <c r="H11" i="13"/>
  <c r="G11" i="13"/>
  <c r="F11" i="13"/>
  <c r="E11" i="13"/>
  <c r="H10" i="13"/>
  <c r="G10" i="13"/>
  <c r="F10" i="13"/>
  <c r="E10" i="13"/>
  <c r="H9" i="13"/>
  <c r="G9" i="13"/>
  <c r="F9" i="13"/>
  <c r="E9" i="13"/>
  <c r="H8" i="13"/>
  <c r="G8" i="13"/>
  <c r="F8" i="13"/>
  <c r="E8" i="13"/>
  <c r="H7" i="13"/>
  <c r="G7" i="13"/>
  <c r="F7" i="13"/>
  <c r="E7" i="13"/>
  <c r="H6" i="13"/>
  <c r="G6" i="13"/>
  <c r="F6" i="13"/>
  <c r="E6" i="13"/>
  <c r="H5" i="13"/>
  <c r="G5" i="13"/>
  <c r="F5" i="13"/>
  <c r="E5" i="13"/>
  <c r="H29" i="12"/>
  <c r="G29" i="12"/>
  <c r="F29" i="12"/>
  <c r="E29" i="12"/>
  <c r="H28" i="12"/>
  <c r="G28" i="12"/>
  <c r="F28" i="12"/>
  <c r="E28" i="12"/>
  <c r="H27" i="12"/>
  <c r="G27" i="12"/>
  <c r="F27" i="12"/>
  <c r="E27" i="12"/>
  <c r="H26" i="12"/>
  <c r="G26" i="12"/>
  <c r="F26" i="12"/>
  <c r="E26" i="12"/>
  <c r="H25" i="12"/>
  <c r="G25" i="12"/>
  <c r="F25" i="12"/>
  <c r="E25" i="12"/>
  <c r="H24" i="12"/>
  <c r="G24" i="12"/>
  <c r="F24" i="12"/>
  <c r="E24" i="12"/>
  <c r="H23" i="12"/>
  <c r="G23" i="12"/>
  <c r="F23" i="12"/>
  <c r="E23" i="12"/>
  <c r="H22" i="12"/>
  <c r="G22" i="12"/>
  <c r="F22" i="12"/>
  <c r="E22" i="12"/>
  <c r="H21" i="12"/>
  <c r="G21" i="12"/>
  <c r="F21" i="12"/>
  <c r="E21" i="12"/>
  <c r="H20" i="12"/>
  <c r="G20" i="12"/>
  <c r="F20" i="12"/>
  <c r="E20" i="12"/>
  <c r="H19" i="12"/>
  <c r="G19" i="12"/>
  <c r="F19" i="12"/>
  <c r="E19" i="12"/>
  <c r="H18" i="12"/>
  <c r="G18" i="12"/>
  <c r="F18" i="12"/>
  <c r="E18" i="12"/>
  <c r="H17" i="12"/>
  <c r="G17" i="12"/>
  <c r="F17" i="12"/>
  <c r="E17" i="12"/>
  <c r="H16" i="12"/>
  <c r="G16" i="12"/>
  <c r="F16" i="12"/>
  <c r="E16" i="12"/>
  <c r="H15" i="12"/>
  <c r="G15" i="12"/>
  <c r="F15" i="12"/>
  <c r="E15" i="12"/>
  <c r="H14" i="12"/>
  <c r="G14" i="12"/>
  <c r="F14" i="12"/>
  <c r="E14" i="12"/>
  <c r="H13" i="12"/>
  <c r="G13" i="12"/>
  <c r="F13" i="12"/>
  <c r="E13" i="12"/>
  <c r="H12" i="12"/>
  <c r="G12" i="12"/>
  <c r="F12" i="12"/>
  <c r="E12" i="12"/>
  <c r="H11" i="12"/>
  <c r="G11" i="12"/>
  <c r="F11" i="12"/>
  <c r="E11" i="12"/>
  <c r="H10" i="12"/>
  <c r="G10" i="12"/>
  <c r="F10" i="12"/>
  <c r="E10" i="12"/>
  <c r="H9" i="12"/>
  <c r="G9" i="12"/>
  <c r="F9" i="12"/>
  <c r="E9" i="12"/>
  <c r="H8" i="12"/>
  <c r="G8" i="12"/>
  <c r="F8" i="12"/>
  <c r="E8" i="12"/>
  <c r="H7" i="12"/>
  <c r="G7" i="12"/>
  <c r="F7" i="12"/>
  <c r="E7" i="12"/>
  <c r="H6" i="12"/>
  <c r="G6" i="12"/>
  <c r="F6" i="12"/>
  <c r="E6" i="12"/>
  <c r="H5" i="12"/>
  <c r="G5" i="12"/>
  <c r="F5" i="12"/>
  <c r="E5" i="12"/>
  <c r="H41" i="11"/>
  <c r="G41" i="11"/>
  <c r="F41" i="11"/>
  <c r="E41" i="11"/>
  <c r="H40" i="11"/>
  <c r="G40" i="11"/>
  <c r="F40" i="11"/>
  <c r="E40" i="11"/>
  <c r="H39" i="11"/>
  <c r="G39" i="11"/>
  <c r="F39" i="11"/>
  <c r="E39" i="11"/>
  <c r="H38" i="11"/>
  <c r="G38" i="11"/>
  <c r="F38" i="11"/>
  <c r="E38" i="11"/>
  <c r="H37" i="11"/>
  <c r="G37" i="11"/>
  <c r="F37" i="11"/>
  <c r="E37" i="11"/>
  <c r="H36" i="11"/>
  <c r="G36" i="11"/>
  <c r="F36" i="11"/>
  <c r="E36" i="11"/>
  <c r="H35" i="11"/>
  <c r="G35" i="11"/>
  <c r="F35" i="11"/>
  <c r="E35" i="11"/>
  <c r="H34" i="11"/>
  <c r="G34" i="11"/>
  <c r="F34" i="11"/>
  <c r="E34" i="11"/>
  <c r="H33" i="11"/>
  <c r="G33" i="11"/>
  <c r="F33" i="11"/>
  <c r="E33" i="11"/>
  <c r="H32" i="11"/>
  <c r="G32" i="11"/>
  <c r="F32" i="11"/>
  <c r="E32" i="11"/>
  <c r="H31" i="11"/>
  <c r="G31" i="11"/>
  <c r="F31" i="11"/>
  <c r="E31" i="11"/>
  <c r="H27" i="11"/>
  <c r="G27" i="11"/>
  <c r="F27" i="11"/>
  <c r="E27" i="11"/>
  <c r="H26" i="11"/>
  <c r="G26" i="11"/>
  <c r="F26" i="11"/>
  <c r="E26" i="11"/>
  <c r="H25" i="11"/>
  <c r="G25" i="11"/>
  <c r="F25" i="11"/>
  <c r="E25" i="11"/>
  <c r="H24" i="11"/>
  <c r="G24" i="11"/>
  <c r="F24" i="11"/>
  <c r="E24" i="11"/>
  <c r="H23" i="11"/>
  <c r="G23" i="11"/>
  <c r="F23" i="11"/>
  <c r="E23" i="11"/>
  <c r="H22" i="11"/>
  <c r="G22" i="11"/>
  <c r="F22" i="11"/>
  <c r="E22" i="11"/>
  <c r="H21" i="11"/>
  <c r="G21" i="11"/>
  <c r="F21" i="11"/>
  <c r="E21" i="11"/>
  <c r="H20" i="11"/>
  <c r="G20" i="11"/>
  <c r="F20" i="11"/>
  <c r="E20" i="11"/>
  <c r="H19" i="11"/>
  <c r="G19" i="11"/>
  <c r="F19" i="11"/>
  <c r="E19" i="11"/>
  <c r="H18" i="11"/>
  <c r="G18" i="11"/>
  <c r="F18" i="11"/>
  <c r="E18" i="11"/>
  <c r="H17" i="11"/>
  <c r="G17" i="11"/>
  <c r="F17" i="11"/>
  <c r="E17" i="11"/>
  <c r="H13" i="11"/>
  <c r="G13" i="11"/>
  <c r="F13" i="11"/>
  <c r="E13" i="11"/>
  <c r="H12" i="11"/>
  <c r="G12" i="11"/>
  <c r="F12" i="11"/>
  <c r="E12" i="11"/>
  <c r="H11" i="11"/>
  <c r="G11" i="11"/>
  <c r="F11" i="11"/>
  <c r="E11" i="11"/>
  <c r="H10" i="11"/>
  <c r="G10" i="11"/>
  <c r="F10" i="11"/>
  <c r="E10" i="11"/>
  <c r="H9" i="11"/>
  <c r="G9" i="11"/>
  <c r="F9" i="11"/>
  <c r="E9" i="11"/>
  <c r="H8" i="11"/>
  <c r="G8" i="11"/>
  <c r="F8" i="11"/>
  <c r="E8" i="11"/>
  <c r="H7" i="11"/>
  <c r="G7" i="11"/>
  <c r="F7" i="11"/>
  <c r="E7" i="11"/>
  <c r="H6" i="11"/>
  <c r="G6" i="11"/>
  <c r="F6" i="11"/>
  <c r="E6" i="11"/>
  <c r="H5" i="11"/>
  <c r="G5" i="11"/>
  <c r="F5" i="11"/>
  <c r="E5" i="11"/>
  <c r="H4" i="11"/>
  <c r="G4" i="11"/>
  <c r="F4" i="11"/>
  <c r="E4" i="11"/>
  <c r="H3" i="11"/>
  <c r="G3" i="11"/>
  <c r="F3" i="11"/>
  <c r="E3" i="11"/>
  <c r="H34" i="10"/>
  <c r="G34" i="10"/>
  <c r="F34" i="10"/>
  <c r="E34" i="10"/>
  <c r="H33" i="10"/>
  <c r="G33" i="10"/>
  <c r="F33" i="10"/>
  <c r="E33" i="10"/>
  <c r="H32" i="10"/>
  <c r="G32" i="10"/>
  <c r="F32" i="10"/>
  <c r="E32" i="10"/>
  <c r="H31" i="10"/>
  <c r="G31" i="10"/>
  <c r="F31" i="10"/>
  <c r="E31" i="10"/>
  <c r="H30" i="10"/>
  <c r="G30" i="10"/>
  <c r="F30" i="10"/>
  <c r="E30" i="10"/>
  <c r="H29" i="10"/>
  <c r="G29" i="10"/>
  <c r="F29" i="10"/>
  <c r="E29" i="10"/>
  <c r="H28" i="10"/>
  <c r="G28" i="10"/>
  <c r="F28" i="10"/>
  <c r="E28" i="10"/>
  <c r="H27" i="10"/>
  <c r="G27" i="10"/>
  <c r="F27" i="10"/>
  <c r="E27" i="10"/>
  <c r="H22" i="10"/>
  <c r="G22" i="10"/>
  <c r="F22" i="10"/>
  <c r="E22" i="10"/>
  <c r="H21" i="10"/>
  <c r="G21" i="10"/>
  <c r="F21" i="10"/>
  <c r="E21" i="10"/>
  <c r="H20" i="10"/>
  <c r="G20" i="10"/>
  <c r="F20" i="10"/>
  <c r="E20" i="10"/>
  <c r="H19" i="10"/>
  <c r="G19" i="10"/>
  <c r="F19" i="10"/>
  <c r="E19" i="10"/>
  <c r="H18" i="10"/>
  <c r="G18" i="10"/>
  <c r="F18" i="10"/>
  <c r="E18" i="10"/>
  <c r="H17" i="10"/>
  <c r="G17" i="10"/>
  <c r="F17" i="10"/>
  <c r="E17" i="10"/>
  <c r="H16" i="10"/>
  <c r="G16" i="10"/>
  <c r="F16" i="10"/>
  <c r="E16" i="10"/>
  <c r="H15" i="10"/>
  <c r="G15" i="10"/>
  <c r="F15" i="10"/>
  <c r="E15" i="10"/>
  <c r="H10" i="10"/>
  <c r="G10" i="10"/>
  <c r="F10" i="10"/>
  <c r="E10" i="10"/>
  <c r="H9" i="10"/>
  <c r="G9" i="10"/>
  <c r="F9" i="10"/>
  <c r="E9" i="10"/>
  <c r="H8" i="10"/>
  <c r="G8" i="10"/>
  <c r="F8" i="10"/>
  <c r="E8" i="10"/>
  <c r="H7" i="10"/>
  <c r="G7" i="10"/>
  <c r="F7" i="10"/>
  <c r="E7" i="10"/>
  <c r="H6" i="10"/>
  <c r="G6" i="10"/>
  <c r="F6" i="10"/>
  <c r="E6" i="10"/>
  <c r="H5" i="10"/>
  <c r="G5" i="10"/>
  <c r="F5" i="10"/>
  <c r="E5" i="10"/>
  <c r="H4" i="10"/>
  <c r="G4" i="10"/>
  <c r="F4" i="10"/>
  <c r="E4" i="10"/>
  <c r="H3" i="10"/>
  <c r="G3" i="10"/>
  <c r="F3" i="10"/>
  <c r="E3" i="10"/>
  <c r="H74" i="9"/>
  <c r="G74" i="9"/>
  <c r="F74" i="9"/>
  <c r="E74" i="9"/>
  <c r="H73" i="9"/>
  <c r="G73" i="9"/>
  <c r="F73" i="9"/>
  <c r="E73" i="9"/>
  <c r="H72" i="9"/>
  <c r="G72" i="9"/>
  <c r="F72" i="9"/>
  <c r="E72" i="9"/>
  <c r="H71" i="9"/>
  <c r="G71" i="9"/>
  <c r="F71" i="9"/>
  <c r="E71" i="9"/>
  <c r="H70" i="9"/>
  <c r="G70" i="9"/>
  <c r="F70" i="9"/>
  <c r="E70" i="9"/>
  <c r="H69" i="9"/>
  <c r="G69" i="9"/>
  <c r="F69" i="9"/>
  <c r="E69" i="9"/>
  <c r="H68" i="9"/>
  <c r="G68" i="9"/>
  <c r="F68" i="9"/>
  <c r="E68" i="9"/>
  <c r="H67" i="9"/>
  <c r="G67" i="9"/>
  <c r="F67" i="9"/>
  <c r="E67" i="9"/>
  <c r="H66" i="9"/>
  <c r="G66" i="9"/>
  <c r="F66" i="9"/>
  <c r="E66" i="9"/>
  <c r="H65" i="9"/>
  <c r="G65" i="9"/>
  <c r="F65" i="9"/>
  <c r="E65" i="9"/>
  <c r="H64" i="9"/>
  <c r="G64" i="9"/>
  <c r="F64" i="9"/>
  <c r="E64" i="9"/>
  <c r="H63" i="9"/>
  <c r="G63" i="9"/>
  <c r="F63" i="9"/>
  <c r="E63" i="9"/>
  <c r="H62" i="9"/>
  <c r="G62" i="9"/>
  <c r="F62" i="9"/>
  <c r="E62" i="9"/>
  <c r="H61" i="9"/>
  <c r="G61" i="9"/>
  <c r="F61" i="9"/>
  <c r="E61" i="9"/>
  <c r="H60" i="9"/>
  <c r="G60" i="9"/>
  <c r="F60" i="9"/>
  <c r="E60" i="9"/>
  <c r="H59" i="9"/>
  <c r="G59" i="9"/>
  <c r="F59" i="9"/>
  <c r="E59" i="9"/>
  <c r="H58" i="9"/>
  <c r="G58" i="9"/>
  <c r="F58" i="9"/>
  <c r="E58" i="9"/>
  <c r="H57" i="9"/>
  <c r="G57" i="9"/>
  <c r="F57" i="9"/>
  <c r="E57" i="9"/>
  <c r="H56" i="9"/>
  <c r="G56" i="9"/>
  <c r="F56" i="9"/>
  <c r="E56" i="9"/>
  <c r="H55" i="9"/>
  <c r="G55" i="9"/>
  <c r="F55" i="9"/>
  <c r="E55" i="9"/>
  <c r="H54" i="9"/>
  <c r="G54" i="9"/>
  <c r="F54" i="9"/>
  <c r="E54" i="9"/>
  <c r="H53" i="9"/>
  <c r="G53" i="9"/>
  <c r="F53" i="9"/>
  <c r="E53" i="9"/>
  <c r="H52" i="9"/>
  <c r="G52" i="9"/>
  <c r="F52" i="9"/>
  <c r="E52" i="9"/>
  <c r="H51" i="9"/>
  <c r="G51" i="9"/>
  <c r="F51" i="9"/>
  <c r="E51" i="9"/>
  <c r="H50" i="9"/>
  <c r="G50" i="9"/>
  <c r="F50" i="9"/>
  <c r="E50" i="9"/>
  <c r="H49" i="9"/>
  <c r="G49" i="9"/>
  <c r="F49" i="9"/>
  <c r="E49" i="9"/>
  <c r="H48" i="9"/>
  <c r="G48" i="9"/>
  <c r="F48" i="9"/>
  <c r="E48" i="9"/>
  <c r="H47" i="9"/>
  <c r="G47" i="9"/>
  <c r="F47" i="9"/>
  <c r="E47" i="9"/>
  <c r="H46" i="9"/>
  <c r="G46" i="9"/>
  <c r="F46" i="9"/>
  <c r="E46" i="9"/>
  <c r="H45" i="9"/>
  <c r="G45" i="9"/>
  <c r="F45" i="9"/>
  <c r="E45" i="9"/>
  <c r="H44" i="9"/>
  <c r="G44" i="9"/>
  <c r="F44" i="9"/>
  <c r="E44" i="9"/>
  <c r="H43" i="9"/>
  <c r="G43" i="9"/>
  <c r="F43" i="9"/>
  <c r="E43" i="9"/>
  <c r="H42" i="9"/>
  <c r="G42" i="9"/>
  <c r="F42" i="9"/>
  <c r="E42" i="9"/>
  <c r="H41" i="9"/>
  <c r="G41" i="9"/>
  <c r="F41" i="9"/>
  <c r="E41" i="9"/>
  <c r="H40" i="9"/>
  <c r="G40" i="9"/>
  <c r="F40" i="9"/>
  <c r="E40" i="9"/>
  <c r="H39" i="9"/>
  <c r="G39" i="9"/>
  <c r="F39" i="9"/>
  <c r="E39" i="9"/>
  <c r="H38" i="9"/>
  <c r="G38" i="9"/>
  <c r="F38" i="9"/>
  <c r="E38" i="9"/>
  <c r="H37" i="9"/>
  <c r="G37" i="9"/>
  <c r="F37" i="9"/>
  <c r="E37" i="9"/>
  <c r="H36" i="9"/>
  <c r="G36" i="9"/>
  <c r="F36" i="9"/>
  <c r="E36" i="9"/>
  <c r="H35" i="9"/>
  <c r="G35" i="9"/>
  <c r="F35" i="9"/>
  <c r="E35" i="9"/>
  <c r="H34" i="9"/>
  <c r="G34" i="9"/>
  <c r="F34" i="9"/>
  <c r="E34" i="9"/>
  <c r="H33" i="9"/>
  <c r="G33" i="9"/>
  <c r="F33" i="9"/>
  <c r="E33" i="9"/>
  <c r="H32" i="9"/>
  <c r="G32" i="9"/>
  <c r="F32" i="9"/>
  <c r="E32" i="9"/>
  <c r="H31" i="9"/>
  <c r="G31" i="9"/>
  <c r="F31" i="9"/>
  <c r="E31" i="9"/>
  <c r="H30" i="9"/>
  <c r="G30" i="9"/>
  <c r="F30" i="9"/>
  <c r="E30" i="9"/>
  <c r="H29" i="9"/>
  <c r="G29" i="9"/>
  <c r="F29" i="9"/>
  <c r="E29" i="9"/>
  <c r="H28" i="9"/>
  <c r="G28" i="9"/>
  <c r="F28" i="9"/>
  <c r="E28" i="9"/>
  <c r="H27" i="9"/>
  <c r="G27" i="9"/>
  <c r="F27" i="9"/>
  <c r="E27" i="9"/>
  <c r="H26" i="9"/>
  <c r="G26" i="9"/>
  <c r="F26" i="9"/>
  <c r="E26" i="9"/>
  <c r="H25" i="9"/>
  <c r="G25" i="9"/>
  <c r="F25" i="9"/>
  <c r="E25" i="9"/>
  <c r="H24" i="9"/>
  <c r="G24" i="9"/>
  <c r="F24" i="9"/>
  <c r="E24" i="9"/>
  <c r="H23" i="9"/>
  <c r="G23" i="9"/>
  <c r="F23" i="9"/>
  <c r="E23" i="9"/>
  <c r="H22" i="9"/>
  <c r="G22" i="9"/>
  <c r="F22" i="9"/>
  <c r="E22" i="9"/>
  <c r="H21" i="9"/>
  <c r="G21" i="9"/>
  <c r="F21" i="9"/>
  <c r="E21" i="9"/>
  <c r="H20" i="9"/>
  <c r="G20" i="9"/>
  <c r="F20" i="9"/>
  <c r="E20" i="9"/>
  <c r="H19" i="9"/>
  <c r="G19" i="9"/>
  <c r="F19" i="9"/>
  <c r="E19" i="9"/>
  <c r="H18" i="9"/>
  <c r="G18" i="9"/>
  <c r="F18" i="9"/>
  <c r="E18" i="9"/>
  <c r="H17" i="9"/>
  <c r="G17" i="9"/>
  <c r="F17" i="9"/>
  <c r="E17" i="9"/>
  <c r="H16" i="9"/>
  <c r="G16" i="9"/>
  <c r="F16" i="9"/>
  <c r="E16" i="9"/>
  <c r="H15" i="9"/>
  <c r="G15" i="9"/>
  <c r="F15" i="9"/>
  <c r="E15" i="9"/>
  <c r="H14" i="9"/>
  <c r="G14" i="9"/>
  <c r="F14" i="9"/>
  <c r="E14" i="9"/>
  <c r="H13" i="9"/>
  <c r="G13" i="9"/>
  <c r="F13" i="9"/>
  <c r="E13" i="9"/>
  <c r="H12" i="9"/>
  <c r="G12" i="9"/>
  <c r="F12" i="9"/>
  <c r="E12" i="9"/>
  <c r="H11" i="9"/>
  <c r="G11" i="9"/>
  <c r="F11" i="9"/>
  <c r="E11" i="9"/>
  <c r="H10" i="9"/>
  <c r="G10" i="9"/>
  <c r="F10" i="9"/>
  <c r="E10" i="9"/>
  <c r="H9" i="9"/>
  <c r="G9" i="9"/>
  <c r="F9" i="9"/>
  <c r="E9" i="9"/>
  <c r="H8" i="9"/>
  <c r="G8" i="9"/>
  <c r="F8" i="9"/>
  <c r="E8" i="9"/>
  <c r="H13" i="8"/>
  <c r="G13" i="8"/>
  <c r="F13" i="8"/>
  <c r="E13" i="8"/>
  <c r="H12" i="8"/>
  <c r="G12" i="8"/>
  <c r="F12" i="8"/>
  <c r="E12" i="8"/>
  <c r="H11" i="8"/>
  <c r="G11" i="8"/>
  <c r="F11" i="8"/>
  <c r="E11" i="8"/>
  <c r="H10" i="8"/>
  <c r="G10" i="8"/>
  <c r="F10" i="8"/>
  <c r="E10" i="8"/>
  <c r="H9" i="8"/>
  <c r="G9" i="8"/>
  <c r="F9" i="8"/>
  <c r="E9" i="8"/>
  <c r="H8" i="8"/>
  <c r="G8" i="8"/>
  <c r="F8" i="8"/>
  <c r="E8" i="8"/>
  <c r="H7" i="8"/>
  <c r="G7" i="8"/>
  <c r="F7" i="8"/>
  <c r="E7" i="8"/>
  <c r="H6" i="8"/>
  <c r="G6" i="8"/>
  <c r="F6" i="8"/>
  <c r="E6" i="8"/>
  <c r="H5" i="8"/>
  <c r="G5" i="8"/>
  <c r="F5" i="8"/>
  <c r="E5" i="8"/>
  <c r="H44" i="7"/>
  <c r="G44" i="7"/>
  <c r="F44" i="7"/>
  <c r="E44" i="7"/>
  <c r="H43" i="7"/>
  <c r="G43" i="7"/>
  <c r="F43" i="7"/>
  <c r="E43" i="7"/>
  <c r="H42" i="7"/>
  <c r="G42" i="7"/>
  <c r="F42" i="7"/>
  <c r="E42" i="7"/>
  <c r="H41" i="7"/>
  <c r="G41" i="7"/>
  <c r="F41" i="7"/>
  <c r="E41" i="7"/>
  <c r="H40" i="7"/>
  <c r="G40" i="7"/>
  <c r="F40" i="7"/>
  <c r="E40" i="7"/>
  <c r="H39" i="7"/>
  <c r="G39" i="7"/>
  <c r="F39" i="7"/>
  <c r="E39" i="7"/>
  <c r="H38" i="7"/>
  <c r="G38" i="7"/>
  <c r="F38" i="7"/>
  <c r="E38" i="7"/>
  <c r="H37" i="7"/>
  <c r="G37" i="7"/>
  <c r="F37" i="7"/>
  <c r="E37" i="7"/>
  <c r="H36" i="7"/>
  <c r="G36" i="7"/>
  <c r="F36" i="7"/>
  <c r="E36" i="7"/>
  <c r="H35" i="7"/>
  <c r="G35" i="7"/>
  <c r="F35" i="7"/>
  <c r="E35" i="7"/>
  <c r="H34" i="7"/>
  <c r="G34" i="7"/>
  <c r="F34" i="7"/>
  <c r="E34" i="7"/>
  <c r="H33" i="7"/>
  <c r="G33" i="7"/>
  <c r="F33" i="7"/>
  <c r="E33" i="7"/>
  <c r="H32" i="7"/>
  <c r="G32" i="7"/>
  <c r="F32" i="7"/>
  <c r="E32" i="7"/>
  <c r="H31" i="7"/>
  <c r="G31" i="7"/>
  <c r="F31" i="7"/>
  <c r="E31" i="7"/>
  <c r="H30" i="7"/>
  <c r="G30" i="7"/>
  <c r="F30" i="7"/>
  <c r="E30" i="7"/>
  <c r="H29" i="7"/>
  <c r="G29" i="7"/>
  <c r="F29" i="7"/>
  <c r="E29" i="7"/>
  <c r="H28" i="7"/>
  <c r="G28" i="7"/>
  <c r="F28" i="7"/>
  <c r="E28" i="7"/>
  <c r="H27" i="7"/>
  <c r="G27" i="7"/>
  <c r="F27" i="7"/>
  <c r="E27" i="7"/>
  <c r="H26" i="7"/>
  <c r="G26" i="7"/>
  <c r="F26" i="7"/>
  <c r="E26" i="7"/>
  <c r="H25" i="7"/>
  <c r="G25" i="7"/>
  <c r="F25" i="7"/>
  <c r="E25" i="7"/>
  <c r="H24" i="7"/>
  <c r="G24" i="7"/>
  <c r="F24" i="7"/>
  <c r="E24" i="7"/>
  <c r="H23" i="7"/>
  <c r="G23" i="7"/>
  <c r="F23" i="7"/>
  <c r="E23" i="7"/>
  <c r="H22" i="7"/>
  <c r="G22" i="7"/>
  <c r="F22" i="7"/>
  <c r="E22" i="7"/>
  <c r="H21" i="7"/>
  <c r="G21" i="7"/>
  <c r="F21" i="7"/>
  <c r="E21" i="7"/>
  <c r="H20" i="7"/>
  <c r="G20" i="7"/>
  <c r="F20" i="7"/>
  <c r="E20" i="7"/>
  <c r="H19" i="7"/>
  <c r="G19" i="7"/>
  <c r="F19" i="7"/>
  <c r="E19" i="7"/>
  <c r="H18" i="7"/>
  <c r="G18" i="7"/>
  <c r="F18" i="7"/>
  <c r="E18" i="7"/>
  <c r="H17" i="7"/>
  <c r="G17" i="7"/>
  <c r="F17" i="7"/>
  <c r="E17" i="7"/>
  <c r="H16" i="7"/>
  <c r="G16" i="7"/>
  <c r="F16" i="7"/>
  <c r="E16" i="7"/>
  <c r="H15" i="7"/>
  <c r="G15" i="7"/>
  <c r="F15" i="7"/>
  <c r="E15" i="7"/>
  <c r="H14" i="7"/>
  <c r="G14" i="7"/>
  <c r="F14" i="7"/>
  <c r="E14" i="7"/>
  <c r="H13" i="7"/>
  <c r="G13" i="7"/>
  <c r="F13" i="7"/>
  <c r="E13" i="7"/>
  <c r="H12" i="7"/>
  <c r="G12" i="7"/>
  <c r="F12" i="7"/>
  <c r="E12" i="7"/>
  <c r="H11" i="7"/>
  <c r="G11" i="7"/>
  <c r="F11" i="7"/>
  <c r="E11" i="7"/>
  <c r="H13" i="6"/>
  <c r="G13" i="6"/>
  <c r="F13" i="6"/>
  <c r="E13" i="6"/>
  <c r="H12" i="6"/>
  <c r="G12" i="6"/>
  <c r="F12" i="6"/>
  <c r="E12" i="6"/>
  <c r="H11" i="6"/>
  <c r="G11" i="6"/>
  <c r="F11" i="6"/>
  <c r="E11" i="6"/>
  <c r="H10" i="6"/>
  <c r="G10" i="6"/>
  <c r="F10" i="6"/>
  <c r="E10" i="6"/>
  <c r="H9" i="6"/>
  <c r="G9" i="6"/>
  <c r="F9" i="6"/>
  <c r="E9" i="6"/>
  <c r="H8" i="6"/>
  <c r="G8" i="6"/>
  <c r="F8" i="6"/>
  <c r="E8" i="6"/>
  <c r="H7" i="6"/>
  <c r="G7" i="6"/>
  <c r="F7" i="6"/>
  <c r="E7" i="6"/>
  <c r="H6" i="6"/>
  <c r="G6" i="6"/>
  <c r="F6" i="6"/>
  <c r="E6" i="6"/>
  <c r="H5" i="6"/>
  <c r="G5" i="6"/>
  <c r="F5" i="6"/>
  <c r="E5" i="6"/>
  <c r="B45" i="3" a="1"/>
  <c r="B45" i="3" s="1"/>
  <c r="B44" i="3" a="1"/>
  <c r="B44" i="3" s="1"/>
  <c r="B43" i="3" a="1"/>
  <c r="B43" i="3" s="1"/>
  <c r="B42" i="3" a="1"/>
  <c r="B42" i="3" s="1"/>
  <c r="B41" i="3" a="1"/>
  <c r="B41" i="3" s="1"/>
  <c r="B40" i="3" a="1"/>
  <c r="B40" i="3" s="1"/>
  <c r="B39" i="3" a="1"/>
  <c r="B39" i="3" s="1"/>
  <c r="B38" i="3" a="1"/>
  <c r="B38" i="3" s="1"/>
  <c r="B37" i="3" a="1"/>
  <c r="B37" i="3" s="1"/>
  <c r="B36" i="3" a="1"/>
  <c r="B36" i="3" s="1"/>
  <c r="B35" i="3" a="1"/>
  <c r="B35" i="3" s="1"/>
  <c r="B34" i="3" a="1"/>
  <c r="B34" i="3" s="1"/>
  <c r="B33" i="3" a="1"/>
  <c r="B33" i="3" s="1"/>
  <c r="B32" i="3" a="1"/>
  <c r="B32" i="3" s="1"/>
  <c r="B31" i="3" a="1"/>
  <c r="B31" i="3" s="1"/>
  <c r="B30" i="3" a="1"/>
  <c r="B30" i="3" s="1"/>
  <c r="B29" i="3" a="1"/>
  <c r="B29" i="3" s="1"/>
  <c r="B28" i="3" a="1"/>
  <c r="B28" i="3" s="1"/>
  <c r="B27" i="3" a="1"/>
  <c r="B27" i="3" s="1"/>
  <c r="B26" i="3" a="1"/>
  <c r="B26" i="3" s="1"/>
  <c r="B17" i="3" a="1"/>
  <c r="B17" i="3" s="1"/>
  <c r="B16" i="3" a="1"/>
  <c r="B16" i="3" s="1"/>
  <c r="B15" i="3" a="1"/>
  <c r="B15" i="3" s="1"/>
  <c r="B14" i="3" a="1"/>
  <c r="B14" i="3" s="1"/>
  <c r="B13" i="3" a="1"/>
  <c r="B13" i="3" s="1"/>
  <c r="B12" i="3" a="1"/>
  <c r="B12" i="3" s="1"/>
  <c r="B11" i="3" a="1"/>
  <c r="B11" i="3" s="1"/>
  <c r="B10" i="3" a="1"/>
  <c r="B10" i="3" s="1"/>
  <c r="B9" i="3" a="1"/>
  <c r="B9" i="3" s="1"/>
  <c r="B8" i="3" a="1"/>
  <c r="B8" i="3" s="1"/>
  <c r="B54" i="2" a="1"/>
  <c r="B54" i="2" s="1"/>
  <c r="B53" i="2" a="1"/>
  <c r="B53" i="2" s="1"/>
  <c r="B52" i="2" a="1"/>
  <c r="B52" i="2" s="1"/>
  <c r="B51" i="2" a="1"/>
  <c r="B51" i="2" s="1"/>
  <c r="B50" i="2" a="1"/>
  <c r="B50" i="2" s="1"/>
  <c r="B49" i="2" a="1"/>
  <c r="B49" i="2" s="1"/>
  <c r="B48" i="2" a="1"/>
  <c r="B48" i="2" s="1"/>
  <c r="B47" i="2" a="1"/>
  <c r="B47" i="2" s="1"/>
  <c r="B46" i="2" a="1"/>
  <c r="B46" i="2" s="1"/>
  <c r="B45" i="2" a="1"/>
  <c r="B45" i="2" s="1"/>
  <c r="B44" i="2" a="1"/>
  <c r="B44" i="2" s="1"/>
  <c r="B43" i="2" a="1"/>
  <c r="B43" i="2" s="1"/>
  <c r="B42" i="2" a="1"/>
  <c r="B42" i="2" s="1"/>
  <c r="B41" i="2" a="1"/>
  <c r="B41" i="2" s="1"/>
  <c r="B40" i="2" a="1"/>
  <c r="B40" i="2" s="1"/>
  <c r="B39" i="2" a="1"/>
  <c r="B39" i="2" s="1"/>
  <c r="B38" i="2" a="1"/>
  <c r="B38" i="2" s="1"/>
  <c r="B37" i="2" a="1"/>
  <c r="B37" i="2" s="1"/>
  <c r="B36" i="2" a="1"/>
  <c r="B36" i="2" s="1"/>
  <c r="B35" i="2" a="1"/>
  <c r="B35" i="2" s="1"/>
  <c r="B34" i="2" a="1"/>
  <c r="B34" i="2" s="1"/>
  <c r="B33" i="2" a="1"/>
  <c r="B33" i="2" s="1"/>
  <c r="B32" i="2" a="1"/>
  <c r="B32" i="2" s="1"/>
  <c r="B31" i="2" a="1"/>
  <c r="B31" i="2" s="1"/>
  <c r="B30" i="2" a="1"/>
  <c r="B30" i="2" s="1"/>
  <c r="B29" i="2" a="1"/>
  <c r="B29" i="2" s="1"/>
  <c r="B28" i="2" a="1"/>
  <c r="B28" i="2" s="1"/>
  <c r="B27" i="2" a="1"/>
  <c r="B27" i="2" s="1"/>
  <c r="B26" i="2" a="1"/>
  <c r="B26" i="2" s="1"/>
  <c r="B25" i="2" a="1"/>
  <c r="B25" i="2" s="1"/>
  <c r="B24" i="2" a="1"/>
  <c r="B24" i="2" s="1"/>
  <c r="B23" i="2" a="1"/>
  <c r="B23" i="2" s="1"/>
  <c r="B22" i="2" a="1"/>
  <c r="B22" i="2" s="1"/>
  <c r="B21" i="2" a="1"/>
  <c r="B21" i="2" s="1"/>
  <c r="B20" i="2" a="1"/>
  <c r="B20" i="2" s="1"/>
  <c r="B19" i="2" a="1"/>
  <c r="B19" i="2" s="1"/>
  <c r="B18" i="2" a="1"/>
  <c r="B18" i="2" s="1"/>
  <c r="B17" i="2" a="1"/>
  <c r="B17" i="2" s="1"/>
  <c r="B16" i="2" a="1"/>
  <c r="B16" i="2" s="1"/>
  <c r="B15" i="2" a="1"/>
  <c r="B15" i="2" s="1"/>
  <c r="B14" i="2" a="1"/>
  <c r="B14" i="2" s="1"/>
  <c r="B13" i="2" a="1"/>
  <c r="B13" i="2" s="1"/>
  <c r="B12" i="2" a="1"/>
  <c r="B12" i="2" s="1"/>
  <c r="B11" i="2" a="1"/>
  <c r="B11" i="2" s="1"/>
  <c r="B10" i="2" a="1"/>
  <c r="B10" i="2" s="1"/>
  <c r="B9" i="2" a="1"/>
  <c r="B9" i="2" s="1"/>
</calcChain>
</file>

<file path=xl/sharedStrings.xml><?xml version="1.0" encoding="utf-8"?>
<sst xmlns="http://schemas.openxmlformats.org/spreadsheetml/2006/main" count="926" uniqueCount="299">
  <si>
    <t/>
  </si>
  <si>
    <t>(SEASONALLY ADJUSTED)</t>
  </si>
  <si>
    <t>Civilian non-institutional population</t>
  </si>
  <si>
    <t>Civilian labor force</t>
  </si>
  <si>
    <t>Total</t>
  </si>
  <si>
    <t>Percent of population</t>
  </si>
  <si>
    <t>Employment</t>
  </si>
  <si>
    <t>Unemployment</t>
  </si>
  <si>
    <t>Rate</t>
  </si>
  <si>
    <t>Current month's estimates are preliminary. All data are subject to revision. Population data are not seasonally adjusted.</t>
  </si>
  <si>
    <t>Note:  Map of County Unemployment Rates for p 10 will be provided by Comunications</t>
  </si>
  <si>
    <t>LOCAL AREA UNEMPLOYMENT ESTIMATES BY COUNTY, MSA, AND STATE</t>
  </si>
  <si>
    <t>(NOT SEASONALLY ADJUSTED)</t>
  </si>
  <si>
    <t>LABOR</t>
  </si>
  <si>
    <t>EMPLOY-</t>
  </si>
  <si>
    <t>UNEMPLOYMENT</t>
  </si>
  <si>
    <t>AREA</t>
  </si>
  <si>
    <t>FORCE</t>
  </si>
  <si>
    <t>MENT</t>
  </si>
  <si>
    <t>LEVEL</t>
  </si>
  <si>
    <t>RATE (%)</t>
  </si>
  <si>
    <t>Abbeville County</t>
  </si>
  <si>
    <t>Aiken County</t>
  </si>
  <si>
    <t>Allendale County</t>
  </si>
  <si>
    <t>Anderson County</t>
  </si>
  <si>
    <t>Bamberg County</t>
  </si>
  <si>
    <t>Barnwell County</t>
  </si>
  <si>
    <t>Beaufort County</t>
  </si>
  <si>
    <t>Berkeley County</t>
  </si>
  <si>
    <t>Calhoun County</t>
  </si>
  <si>
    <t>↑</t>
  </si>
  <si>
    <t>Charleston County</t>
  </si>
  <si>
    <t>Cherokee County</t>
  </si>
  <si>
    <t>Chester County</t>
  </si>
  <si>
    <t>Chesterfield County</t>
  </si>
  <si>
    <t>Clarendon County</t>
  </si>
  <si>
    <t>Colleton County</t>
  </si>
  <si>
    <t>Darlington County</t>
  </si>
  <si>
    <t>Dillon County</t>
  </si>
  <si>
    <t>Dorchester County</t>
  </si>
  <si>
    <t>Edgefield County</t>
  </si>
  <si>
    <t>Fairfield County</t>
  </si>
  <si>
    <t>Florence County</t>
  </si>
  <si>
    <t>Georgetown County</t>
  </si>
  <si>
    <t>Greenville County</t>
  </si>
  <si>
    <t>Greenwood County</t>
  </si>
  <si>
    <t>Hampton County</t>
  </si>
  <si>
    <t>Horry County</t>
  </si>
  <si>
    <t>Jasper County</t>
  </si>
  <si>
    <t>Kershaw County</t>
  </si>
  <si>
    <t>Lancaster County</t>
  </si>
  <si>
    <t>Laurens County</t>
  </si>
  <si>
    <t>Lee County</t>
  </si>
  <si>
    <t>Lexington County</t>
  </si>
  <si>
    <t>Marion County</t>
  </si>
  <si>
    <t>Marlboro County</t>
  </si>
  <si>
    <t>McCormick County</t>
  </si>
  <si>
    <t>Newberry County</t>
  </si>
  <si>
    <t>Oconee County</t>
  </si>
  <si>
    <t>Orangeburg County</t>
  </si>
  <si>
    <t>Pickens County</t>
  </si>
  <si>
    <t>Richland County</t>
  </si>
  <si>
    <t>Saluda County</t>
  </si>
  <si>
    <t>Spartanburg County</t>
  </si>
  <si>
    <t>Sumter County</t>
  </si>
  <si>
    <t>Union County</t>
  </si>
  <si>
    <t>Williamsburg County</t>
  </si>
  <si>
    <t>York County</t>
  </si>
  <si>
    <t>↓</t>
  </si>
  <si>
    <t>LOCAL AREA UNEMPLOYMENT ESTIMATES BY MSA</t>
  </si>
  <si>
    <t>Metropolitan Statistical Area</t>
  </si>
  <si>
    <t>Charleston-North Charleston</t>
  </si>
  <si>
    <t>Columbia</t>
  </si>
  <si>
    <t>Florence</t>
  </si>
  <si>
    <t>Greenville -Anderson-Mauldin</t>
  </si>
  <si>
    <t>Hilton Head Island-Bluffton-Beaufort</t>
  </si>
  <si>
    <t>Myrtle Beach-Conway-North Myrtle Beach</t>
  </si>
  <si>
    <t>Spartanburg</t>
  </si>
  <si>
    <t>Sumter</t>
  </si>
  <si>
    <t>Augusta-Richmond County, GA (SC portion)</t>
  </si>
  <si>
    <t>Charlotte-Concord-Gastonia, NC (SC portion)</t>
  </si>
  <si>
    <t>LOCAL AREA UNEMPLOYMENT ESTIMATES BY MUNICIPALITY</t>
  </si>
  <si>
    <t>Cities and Towns Above 25,000 Population</t>
  </si>
  <si>
    <t>Aiken</t>
  </si>
  <si>
    <t>Anderson</t>
  </si>
  <si>
    <t>Bluffton</t>
  </si>
  <si>
    <t>Charleston</t>
  </si>
  <si>
    <t>Conway</t>
  </si>
  <si>
    <t>Fort Mill*</t>
  </si>
  <si>
    <t>Goose Creek</t>
  </si>
  <si>
    <t>Greenville</t>
  </si>
  <si>
    <t>Greer</t>
  </si>
  <si>
    <t>Hilton Head Island</t>
  </si>
  <si>
    <t>Mauldin</t>
  </si>
  <si>
    <t>Mount Pleasant</t>
  </si>
  <si>
    <t>Myrtle Beach</t>
  </si>
  <si>
    <t>North Charleston</t>
  </si>
  <si>
    <t>Rock Hill</t>
  </si>
  <si>
    <t>Summerville</t>
  </si>
  <si>
    <t>*Fort Mill added in 2023.</t>
  </si>
  <si>
    <t>Local Area Unemployment Statistics</t>
  </si>
  <si>
    <t>Original Data Value</t>
  </si>
  <si>
    <t>Seasonally Adjusted</t>
  </si>
  <si>
    <t>Monthly Unemployment Since January 2020</t>
  </si>
  <si>
    <t>Year</t>
  </si>
  <si>
    <t>Period</t>
  </si>
  <si>
    <t>unemployment</t>
  </si>
  <si>
    <t>unemployment rate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</si>
  <si>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</si>
  <si>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</si>
  <si>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</si>
  <si>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</si>
  <si>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</si>
  <si>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</si>
  <si>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</si>
  <si>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</si>
  <si>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</si>
  <si>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</si>
  <si>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</si>
  <si>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</si>
  <si>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labor force participation rate</t>
  </si>
  <si>
    <t>employment</t>
  </si>
  <si>
    <t>NET CHANGE FROM:</t>
  </si>
  <si>
    <t>Nonfarm Payroll by Metropolitan Statistical Area</t>
  </si>
  <si>
    <t>CURRENT</t>
  </si>
  <si>
    <t>PREVIOUS</t>
  </si>
  <si>
    <t>YEAR</t>
  </si>
  <si>
    <t>PREV</t>
  </si>
  <si>
    <t>PERCENT</t>
  </si>
  <si>
    <t>(seasonally adjusted)</t>
  </si>
  <si>
    <t>MONTH</t>
  </si>
  <si>
    <t>AGO</t>
  </si>
  <si>
    <t>CHANGE</t>
  </si>
  <si>
    <t>Statewide</t>
  </si>
  <si>
    <t>Hilton Head-Bluffton-Beaufort</t>
  </si>
  <si>
    <t>Note: Map Graph will be provided by Comunications</t>
  </si>
  <si>
    <t>Current month's estimates are preliminary. All data are subject to revision.</t>
  </si>
  <si>
    <t>SEASONALLY ADJUSTED NONFARM WAGE AND SALARY EMPLOYMENT</t>
  </si>
  <si>
    <t>IN SOUTH CAROLINA</t>
  </si>
  <si>
    <t>Total Nonfarm</t>
  </si>
  <si>
    <t xml:space="preserve"> Total Private</t>
  </si>
  <si>
    <t xml:space="preserve">  Goods Producing</t>
  </si>
  <si>
    <t xml:space="preserve">    Mining, Logging and Construction</t>
  </si>
  <si>
    <t xml:space="preserve">      Mining and Logging</t>
  </si>
  <si>
    <t xml:space="preserve">      Construction</t>
  </si>
  <si>
    <t xml:space="preserve">      Manufacturing</t>
  </si>
  <si>
    <t xml:space="preserve">        Durable Goods</t>
  </si>
  <si>
    <t xml:space="preserve">     Non-Durable Goods</t>
  </si>
  <si>
    <t xml:space="preserve"> Service-Providing</t>
  </si>
  <si>
    <t xml:space="preserve">  Private Service Providing</t>
  </si>
  <si>
    <t>Trade, Transportation, and Utilities</t>
  </si>
  <si>
    <t xml:space="preserve">      Wholesale Trade</t>
  </si>
  <si>
    <t xml:space="preserve">      Retail Trade</t>
  </si>
  <si>
    <t xml:space="preserve">   Transportation, Warehousing, and Utilities</t>
  </si>
  <si>
    <t xml:space="preserve">   Information</t>
  </si>
  <si>
    <t xml:space="preserve">   Financial Activities</t>
  </si>
  <si>
    <t xml:space="preserve">    Finance and Insurance</t>
  </si>
  <si>
    <t xml:space="preserve">    Real Estate and Rental and Leasing</t>
  </si>
  <si>
    <t xml:space="preserve">  Professional and Business Services</t>
  </si>
  <si>
    <t xml:space="preserve">    Professional, Scientific, and Technical Services</t>
  </si>
  <si>
    <t xml:space="preserve">    Management of Companies and Enterprises</t>
  </si>
  <si>
    <t xml:space="preserve">    Administrative and Support and Waste Management and Remediation Services</t>
  </si>
  <si>
    <t xml:space="preserve">  Education and Health Services</t>
  </si>
  <si>
    <t>Educational Services</t>
  </si>
  <si>
    <t>Health Care Services</t>
  </si>
  <si>
    <t xml:space="preserve">  Leisure and Hospitality</t>
  </si>
  <si>
    <t xml:space="preserve">    Arts, Entertainment, and Recreation</t>
  </si>
  <si>
    <t xml:space="preserve">    Accommodation and Food Services</t>
  </si>
  <si>
    <t>Other Services</t>
  </si>
  <si>
    <t xml:space="preserve"> Government</t>
  </si>
  <si>
    <t>Federal Government</t>
  </si>
  <si>
    <t>State Government</t>
  </si>
  <si>
    <t>Local Government</t>
  </si>
  <si>
    <t>(not seasonally adjusted, in thousands)</t>
  </si>
  <si>
    <t>Note: Need Map Graph will be provided by Comunications</t>
  </si>
  <si>
    <t>NON-SEASONALLY ADJUSTED NONFARM WAGE AND SALARY EMPLOYMENT</t>
  </si>
  <si>
    <t>Nonfarm Payroll by Economic Sector</t>
  </si>
  <si>
    <t>(not seasonally adjusted)</t>
  </si>
  <si>
    <t xml:space="preserve">  Total Private</t>
  </si>
  <si>
    <t xml:space="preserve">    Goods Producing</t>
  </si>
  <si>
    <t xml:space="preserve">      Mining, Logging and Construction</t>
  </si>
  <si>
    <t xml:space="preserve">        Mining and Logging</t>
  </si>
  <si>
    <t xml:space="preserve">        Construction</t>
  </si>
  <si>
    <t xml:space="preserve">          Construction of Buildings</t>
  </si>
  <si>
    <t xml:space="preserve">          Heavy and Civil Engineering Construction</t>
  </si>
  <si>
    <t xml:space="preserve">          Specialty Trade Contractors</t>
  </si>
  <si>
    <t xml:space="preserve">        Manufacturing</t>
  </si>
  <si>
    <t xml:space="preserve">          Durable Goods</t>
  </si>
  <si>
    <t xml:space="preserve">           Fabricated Metal Product Manufacturing</t>
  </si>
  <si>
    <t xml:space="preserve">           Transportation Equipment Manufacturing</t>
  </si>
  <si>
    <t xml:space="preserve">          Non-Durable Goods</t>
  </si>
  <si>
    <t xml:space="preserve">            Textile Mills</t>
  </si>
  <si>
    <t xml:space="preserve">            Plastics and Rubber Products Manufacturing</t>
  </si>
  <si>
    <t xml:space="preserve">    Service-Providing</t>
  </si>
  <si>
    <t xml:space="preserve">      Private Service Providing</t>
  </si>
  <si>
    <t xml:space="preserve">        Trade, Transportation, and Utilities</t>
  </si>
  <si>
    <t xml:space="preserve">          Wholesale Trade</t>
  </si>
  <si>
    <t xml:space="preserve">            Merchant Wholesalers, Durable Goods</t>
  </si>
  <si>
    <t xml:space="preserve">            Merchant Wholesalers, Nondurable Goods</t>
  </si>
  <si>
    <t xml:space="preserve">          Retail Trade</t>
  </si>
  <si>
    <t xml:space="preserve">            Motor Vehicle and Parts Dealers</t>
  </si>
  <si>
    <t xml:space="preserve">            Food and Beverage Stores</t>
  </si>
  <si>
    <t xml:space="preserve">            Health and Personal Care Stores</t>
  </si>
  <si>
    <t xml:space="preserve">            Clothing and Clothing Accessories Stores</t>
  </si>
  <si>
    <t xml:space="preserve">            General Merchandise Stores</t>
  </si>
  <si>
    <t xml:space="preserve">          Transportation, Warehousing, and Utilities</t>
  </si>
  <si>
    <t xml:space="preserve">            Utilities</t>
  </si>
  <si>
    <t xml:space="preserve">            Transportation and Warehousing</t>
  </si>
  <si>
    <t xml:space="preserve">        Information</t>
  </si>
  <si>
    <t xml:space="preserve">        Financial Activities</t>
  </si>
  <si>
    <t xml:space="preserve">          Finance and Insurance</t>
  </si>
  <si>
    <t xml:space="preserve">            Credit Intermediation and Related Activities including Monetary Authorities</t>
  </si>
  <si>
    <t xml:space="preserve">          Real Estate and Rental and Leasing</t>
  </si>
  <si>
    <t xml:space="preserve">        Professional and Business Services</t>
  </si>
  <si>
    <t xml:space="preserve">          Professional, Scientific, and Technical Services</t>
  </si>
  <si>
    <t xml:space="preserve">            Architectural, Engineering, and Related Services</t>
  </si>
  <si>
    <t xml:space="preserve">          Management of Companies and Enterprises</t>
  </si>
  <si>
    <t xml:space="preserve">          Administrative and Support and Waste Management and Remediation Services</t>
  </si>
  <si>
    <t xml:space="preserve">            Administrative and Support Services</t>
  </si>
  <si>
    <t xml:space="preserve">            Employment Services</t>
  </si>
  <si>
    <t xml:space="preserve">            Services to Buildings and Dwellings</t>
  </si>
  <si>
    <t xml:space="preserve">        Education and Health Services</t>
  </si>
  <si>
    <t xml:space="preserve">          Educational Services</t>
  </si>
  <si>
    <t xml:space="preserve">          Health Care and Social Assistance</t>
  </si>
  <si>
    <t xml:space="preserve">            Ambulatory Health Care Services</t>
  </si>
  <si>
    <t xml:space="preserve">            Hospitals</t>
  </si>
  <si>
    <t xml:space="preserve">            Nursing and Residential Care Facilities</t>
  </si>
  <si>
    <t xml:space="preserve">        Leisure and Hospitality</t>
  </si>
  <si>
    <t xml:space="preserve">          Arts, Entertainment, and Recreation</t>
  </si>
  <si>
    <t xml:space="preserve">            Amusement, Gambling, and Recreation Industries</t>
  </si>
  <si>
    <t xml:space="preserve">          Accommodation and Food Services</t>
  </si>
  <si>
    <t xml:space="preserve">            Accommodation</t>
  </si>
  <si>
    <t xml:space="preserve">            Food Services and Drinking Places</t>
  </si>
  <si>
    <t xml:space="preserve">        Other Services</t>
  </si>
  <si>
    <t xml:space="preserve">          Repair and Maintenance</t>
  </si>
  <si>
    <t xml:space="preserve">          Personal and Laundry Services</t>
  </si>
  <si>
    <t xml:space="preserve">      Government</t>
  </si>
  <si>
    <t xml:space="preserve">        Federal Government</t>
  </si>
  <si>
    <t xml:space="preserve">        State Government</t>
  </si>
  <si>
    <t xml:space="preserve">          State Government Educational Services</t>
  </si>
  <si>
    <t xml:space="preserve">          State Government Excluding Education</t>
  </si>
  <si>
    <t xml:space="preserve">        Local Government</t>
  </si>
  <si>
    <t xml:space="preserve">          Local Government Educational Services</t>
  </si>
  <si>
    <t xml:space="preserve">          Local Government excluding Educational Services</t>
  </si>
  <si>
    <t xml:space="preserve"> Administrative and Support and Waste Management and Remediation Services</t>
  </si>
  <si>
    <t>Total Private CES Table of NSA Average Weekly Earnings by MSA</t>
  </si>
  <si>
    <t>CURRENT  MO</t>
  </si>
  <si>
    <t>PREVIOUS MO</t>
  </si>
  <si>
    <t>1YR AGO  MO</t>
  </si>
  <si>
    <t>DIFF CUR - PRV</t>
  </si>
  <si>
    <t>% CUR/PRV</t>
  </si>
  <si>
    <t>DIFF CUR - 1YR AGO</t>
  </si>
  <si>
    <t>% CUR/1YR AGO</t>
  </si>
  <si>
    <t>CHARLESTON</t>
  </si>
  <si>
    <t>COLUMBIA</t>
  </si>
  <si>
    <t>FLORENCE</t>
  </si>
  <si>
    <t>GREENVILLE</t>
  </si>
  <si>
    <t>HILTON HEAD</t>
  </si>
  <si>
    <t>MYRTLE BEACH</t>
  </si>
  <si>
    <t>SPARTANBURG</t>
  </si>
  <si>
    <t>SUMTER</t>
  </si>
  <si>
    <t>Total Private CES Table of NSA Average Weekly Hours by MSA</t>
  </si>
  <si>
    <t>Total Private CES Table of NSA Average Hourly Earnings by MSA</t>
  </si>
  <si>
    <t>CES Table of NSA Average Weekly Earnings by Industry</t>
  </si>
  <si>
    <t>INDUSTRY TITLE</t>
  </si>
  <si>
    <t>Total Private</t>
  </si>
  <si>
    <t>Goods Producing</t>
  </si>
  <si>
    <t>Construction</t>
  </si>
  <si>
    <t>Manufacturing</t>
  </si>
  <si>
    <t>Private Service Providing</t>
  </si>
  <si>
    <t>Financial Activities</t>
  </si>
  <si>
    <t>Professional and Business Services</t>
  </si>
  <si>
    <t>Education and Health Services</t>
  </si>
  <si>
    <t>Leisure and Hospitality</t>
  </si>
  <si>
    <t>CES Table of NSA Average Weekly Hours by Industry</t>
  </si>
  <si>
    <t>CES Table of NSA Average Hourly Earnings by Industry</t>
  </si>
  <si>
    <t>December 2023 (not seasonally adjusted)</t>
  </si>
  <si>
    <t>Charleston-North Charleston MSA</t>
  </si>
  <si>
    <t>Columbia MSA</t>
  </si>
  <si>
    <t xml:space="preserve">          Credit Intermediation and Related Activities including Monetary Authorities - Central Bank</t>
  </si>
  <si>
    <t>Greenville-Anderson-Mauldin MSA</t>
  </si>
  <si>
    <t>Myrtle Beach-Conway-North Myrtle Beach MSA</t>
  </si>
  <si>
    <t>Spartanburg MSA</t>
  </si>
  <si>
    <t>Florence MSA</t>
  </si>
  <si>
    <t>Service-Providing</t>
  </si>
  <si>
    <t>Government</t>
  </si>
  <si>
    <t>Hilton Head Island-Bluffton MSA</t>
  </si>
  <si>
    <t>Sumter MSA</t>
  </si>
  <si>
    <t>Annual Local Area Unemployment Statistics Data, 1976-2022</t>
  </si>
  <si>
    <t>civilian noninstitutional population</t>
  </si>
  <si>
    <t>labor force participation rate (percent)</t>
  </si>
  <si>
    <t>employment-population ratio (percent)</t>
  </si>
  <si>
    <t>labor force</t>
  </si>
  <si>
    <t>unemployment rate (percent)</t>
  </si>
  <si>
    <t>Annual Current Employment Statistics Nonfarm Payroll, 1939-2022</t>
  </si>
  <si>
    <t>Annual Current Employment Statistics Wage Data, 2007-2022</t>
  </si>
  <si>
    <t>Average Weekly Earnings</t>
  </si>
  <si>
    <t>Average Weekly Hours</t>
  </si>
  <si>
    <t>Average Hourly Earnings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</si>
</sst>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"/>
    <numFmt numFmtId="165" formatCode="&quot;$&quot;#,##0.00"/>
    <numFmt numFmtId="166" formatCode="_(* #,##0_);_(* \(#,##0\);_(* &quot;-&quot;??_);_(@_)"/>
    <numFmt numFmtId="167" formatCode="_(* #,##0.0_);_(* \(#,##0.0\);_(* &quot;-&quot;??_);_(@_)"/>
    <numFmt numFmtId="168" formatCode="###,###,##0"/>
    <numFmt numFmtId="169" formatCode="#0.0"/>
    <numFmt numFmtId="170" formatCode="###,###,##0.0"/>
    <numFmt numFmtId="171" formatCode="0.0%"/>
    <numFmt numFmtId="172" formatCode="#,##0.0"/>
    <numFmt numFmtId="173" formatCode="\+#,##0.0;\-#,##0.0;#,##0.0"/>
    <numFmt numFmtId="174" formatCode="\+0.0%;\-0.0%;0.0%"/>
    <numFmt numFmtId="175" formatCode="\+0;\-0;0"/>
    <numFmt numFmtId="176" formatCode="\+#,##0;\-#,##0"/>
    <numFmt numFmtId="177" formatCode="\+#,##0;\-#,##0;#,##0"/>
    <numFmt numFmtId="178" formatCode="0.000"/>
    <numFmt numFmtId="179" formatCode="\+&quot;$&quot;#,##0.00;\-&quot;$&quot;#,##0.00;&quot;$&quot;#,##0.00"/>
    <numFmt numFmtId="180" formatCode="\+0.0;\-0.0;0.0"/>
    <numFmt numFmtId="181" formatCode="\+0.0%;\-0.0%;0%"/>
    <numFmt numFmtId="182" formatCode="\+&quot;$&quot;0.00;\-&quot;$&quot;0.00;&quot;$&quot;0.00"/>
    <numFmt numFmtId="183" formatCode="\+&quot;$&quot;0.00;\-&quot;$&quot;0.00"/>
    <numFmt numFmtId="184" formatCode="\+0.0%;\-0.0%"/>
    <numFmt numFmtId="185" formatCode="\+0.0;\-0.0"/>
    <numFmt numFmtId="186" formatCode="\+#,#00.0;\-#,#00.0;0.0"/>
    <numFmt numFmtId="187" formatCode="\+&quot;$&quot;#,##0.00;\-&quot;$&quot;#,##0.00"/>
    <numFmt numFmtId="188" formatCode="\-0.00%;\ \+0.00%;\ 0"/>
    <numFmt numFmtId="189" formatCode="\+#,#00;\-#,#00;0"/>
    <numFmt numFmtId="190" formatCode="\+0.00%;\-0.00%;0%"/>
    <numFmt numFmtId="191" formatCode="\+#,#00;\-#,#00"/>
    <numFmt numFmtId="192" formatCode="\+##,#00;\-##,#00;#,##0"/>
    <numFmt numFmtId="193" formatCode="mmmm\ yyyy"/>
    <numFmt numFmtId="194" formatCode="yyyy\-mm\-dd\ h:mm:ss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theme="1"/>
      <name val="Arial"/>
      <family val="2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rgb="FF000000"/>
      <name val="Calibri"/>
      <family val="2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color rgb="FF00B050"/>
      <name val="Calibri"/>
      <family val="2"/>
      <scheme val="minor"/>
    </font>
    <font>
      <sz val="12"/>
      <color rgb="FF000000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</font>
    <font>
      <b/>
      <sz val="14"/>
      <color theme="9"/>
      <name val="Calibri"/>
      <family val="2"/>
      <scheme val="minor"/>
    </font>
    <font>
      <sz val="11"/>
      <color rgb="FF000000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0"/>
      <color indexed="8"/>
      <name val="Arial"/>
      <family val="2"/>
    </font>
    <font>
      <sz val="8"/>
      <color rgb="FF000000"/>
      <name val="Arial"/>
      <family val="2"/>
    </font>
    <font>
      <sz val="11"/>
      <color indexed="8"/>
      <name val="Arial"/>
      <family val="2"/>
    </font>
    <font>
      <sz val="11"/>
      <color rgb="FFFF0000"/>
      <name val="Roboto"/>
    </font>
    <font>
      <sz val="11"/>
      <color rgb="FF00B050"/>
      <name val="Roboto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/>
      <top/>
      <bottom style="thick">
        <color indexed="8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AAAAAA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/>
      <top style="medium">
        <color rgb="FFAAAAAA"/>
      </top>
      <bottom style="medium">
        <color rgb="FFAAAAAA"/>
      </bottom>
      <diagonal/>
    </border>
    <border>
      <left style="medium">
        <color rgb="FF999999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 style="medium">
        <color rgb="FFAAAAAA"/>
      </left>
      <right style="medium">
        <color rgb="FFAAAAAA"/>
      </right>
      <top style="medium">
        <color rgb="FFAAAAAA"/>
      </top>
      <bottom style="medium">
        <color rgb="FFAAAAAA"/>
      </bottom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</borders>
  <cellStyleXfs count="10">
    <xf numFmtId="0" fontId="0" fillId="0" borderId="0"/>
    <xf numFmtId="0" fontId="8" fillId="0" borderId="0"/>
    <xf numFmtId="0" fontId="1" fillId="0" borderId="0"/>
    <xf numFmtId="0" fontId="8" fillId="0" borderId="0"/>
    <xf numFmtId="0" fontId="1" fillId="0" borderId="0"/>
    <xf numFmtId="43" fontId="8" fillId="0" borderId="0"/>
    <xf numFmtId="43" fontId="1" fillId="0" borderId="0"/>
    <xf numFmtId="44" fontId="1" fillId="0" borderId="0"/>
    <xf numFmtId="0" fontId="17" fillId="0" borderId="0"/>
    <xf numFmtId="9" fontId="1" fillId="0" borderId="0"/>
  </cellStyleXfs>
  <cellXfs count="240">
    <xf numFmtId="0" fontId="0" fillId="0" borderId="0" xfId="0"/>
    <xf numFmtId="0" fontId="4" fillId="0" borderId="0" xfId="1" applyFont="1"/>
    <xf numFmtId="164" fontId="4" fillId="0" borderId="0" xfId="1" applyNumberFormat="1" applyFont="1"/>
    <xf numFmtId="0" fontId="5" fillId="0" borderId="0" xfId="1" applyFont="1"/>
    <xf numFmtId="164" fontId="5" fillId="0" borderId="0" xfId="1" applyNumberFormat="1" applyFont="1"/>
    <xf numFmtId="164" fontId="5" fillId="0" borderId="0" xfId="1" applyNumberFormat="1" applyFont="1" applyAlignment="1">
      <alignment horizontal="center"/>
    </xf>
    <xf numFmtId="0" fontId="6" fillId="0" borderId="0" xfId="1" applyFont="1"/>
    <xf numFmtId="164" fontId="6" fillId="0" borderId="0" xfId="1" applyNumberFormat="1" applyFont="1"/>
    <xf numFmtId="0" fontId="7" fillId="0" borderId="0" xfId="2" applyFont="1"/>
    <xf numFmtId="164" fontId="8" fillId="0" borderId="0" xfId="3" applyNumberFormat="1"/>
    <xf numFmtId="0" fontId="1" fillId="0" borderId="0" xfId="4"/>
    <xf numFmtId="0" fontId="7" fillId="0" borderId="0" xfId="2" applyFont="1" applyAlignment="1">
      <alignment horizontal="left" indent="1"/>
    </xf>
    <xf numFmtId="0" fontId="5" fillId="0" borderId="0" xfId="3" applyFont="1"/>
    <xf numFmtId="17" fontId="0" fillId="0" borderId="0" xfId="0" quotePrefix="1" applyNumberFormat="1"/>
    <xf numFmtId="0" fontId="6" fillId="0" borderId="8" xfId="0" applyFont="1" applyBorder="1" applyAlignment="1">
      <alignment horizontal="centerContinuous" vertical="center"/>
    </xf>
    <xf numFmtId="0" fontId="6" fillId="0" borderId="2" xfId="0" applyFont="1" applyBorder="1" applyAlignment="1">
      <alignment horizontal="centerContinuous" vertical="center"/>
    </xf>
    <xf numFmtId="0" fontId="6" fillId="0" borderId="0" xfId="0" applyFont="1" applyAlignment="1">
      <alignment horizontal="centerContinuous" vertical="center"/>
    </xf>
    <xf numFmtId="0" fontId="6" fillId="0" borderId="4" xfId="0" applyFont="1" applyBorder="1" applyAlignment="1">
      <alignment horizontal="centerContinuous" vertical="center"/>
    </xf>
    <xf numFmtId="0" fontId="2" fillId="0" borderId="0" xfId="0" applyFont="1" applyAlignment="1">
      <alignment horizontal="left" indent="1"/>
    </xf>
    <xf numFmtId="0" fontId="4" fillId="0" borderId="0" xfId="0" applyFont="1" applyAlignment="1">
      <alignment horizontal="center"/>
    </xf>
    <xf numFmtId="0" fontId="9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9" fillId="0" borderId="8" xfId="0" applyFont="1" applyBorder="1"/>
    <xf numFmtId="0" fontId="12" fillId="0" borderId="7" xfId="0" applyFont="1" applyBorder="1" applyAlignment="1">
      <alignment horizontal="left"/>
    </xf>
    <xf numFmtId="0" fontId="9" fillId="0" borderId="7" xfId="0" applyFont="1" applyBorder="1"/>
    <xf numFmtId="0" fontId="12" fillId="0" borderId="7" xfId="0" applyFont="1" applyBorder="1" applyAlignment="1">
      <alignment horizontal="center"/>
    </xf>
    <xf numFmtId="0" fontId="10" fillId="0" borderId="7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3" fillId="0" borderId="13" xfId="0" applyFont="1" applyBorder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49" fontId="19" fillId="0" borderId="0" xfId="0" applyNumberFormat="1" applyFont="1" applyAlignment="1">
      <alignment horizontal="left"/>
    </xf>
    <xf numFmtId="0" fontId="0" fillId="0" borderId="0" xfId="0" applyAlignment="1">
      <alignment horizontal="center" vertical="center"/>
    </xf>
    <xf numFmtId="0" fontId="21" fillId="3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4" fillId="0" borderId="16" xfId="0" applyFont="1" applyBorder="1" applyAlignment="1">
      <alignment horizontal="left" wrapText="1"/>
    </xf>
    <xf numFmtId="0" fontId="24" fillId="0" borderId="0" xfId="0" applyFont="1" applyAlignment="1">
      <alignment horizontal="left"/>
    </xf>
    <xf numFmtId="0" fontId="24" fillId="0" borderId="17" xfId="0" applyFont="1" applyBorder="1" applyAlignment="1">
      <alignment horizontal="center" wrapText="1"/>
    </xf>
    <xf numFmtId="0" fontId="24" fillId="0" borderId="16" xfId="8" applyFont="1" applyBorder="1" applyAlignment="1">
      <alignment horizontal="left" wrapText="1"/>
    </xf>
    <xf numFmtId="0" fontId="24" fillId="0" borderId="0" xfId="8" applyFont="1" applyAlignment="1">
      <alignment horizontal="left"/>
    </xf>
    <xf numFmtId="3" fontId="22" fillId="0" borderId="0" xfId="8" applyNumberFormat="1" applyFont="1" applyAlignment="1">
      <alignment horizontal="right"/>
    </xf>
    <xf numFmtId="0" fontId="0" fillId="0" borderId="18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3" xfId="0" applyBorder="1" applyAlignment="1">
      <alignment horizontal="right"/>
    </xf>
    <xf numFmtId="0" fontId="0" fillId="0" borderId="10" xfId="0" applyBorder="1" applyAlignment="1">
      <alignment horizontal="center"/>
    </xf>
    <xf numFmtId="164" fontId="0" fillId="0" borderId="0" xfId="0" applyNumberFormat="1"/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11" xfId="0" applyBorder="1"/>
    <xf numFmtId="0" fontId="0" fillId="0" borderId="4" xfId="0" applyBorder="1"/>
    <xf numFmtId="0" fontId="12" fillId="0" borderId="5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0" fillId="0" borderId="0" xfId="0" applyAlignment="1">
      <alignment horizontal="left" vertical="center" indent="1"/>
    </xf>
    <xf numFmtId="2" fontId="0" fillId="0" borderId="0" xfId="0" applyNumberFormat="1"/>
    <xf numFmtId="0" fontId="0" fillId="0" borderId="1" xfId="0" applyBorder="1"/>
    <xf numFmtId="17" fontId="0" fillId="0" borderId="0" xfId="0" applyNumberFormat="1" applyAlignment="1">
      <alignment horizontal="left"/>
    </xf>
    <xf numFmtId="0" fontId="8" fillId="0" borderId="0" xfId="3"/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 wrapText="1"/>
    </xf>
    <xf numFmtId="49" fontId="19" fillId="0" borderId="0" xfId="0" applyNumberFormat="1" applyFont="1" applyAlignment="1">
      <alignment horizontal="center" vertical="center"/>
    </xf>
    <xf numFmtId="0" fontId="13" fillId="0" borderId="2" xfId="0" applyFont="1" applyBorder="1"/>
    <xf numFmtId="0" fontId="15" fillId="0" borderId="0" xfId="0" applyFont="1" applyAlignment="1">
      <alignment vertical="center"/>
    </xf>
    <xf numFmtId="0" fontId="6" fillId="0" borderId="0" xfId="0" applyFont="1"/>
    <xf numFmtId="0" fontId="25" fillId="0" borderId="22" xfId="6" applyNumberFormat="1" applyFont="1" applyBorder="1" applyAlignment="1">
      <alignment horizontal="center" vertical="center"/>
    </xf>
    <xf numFmtId="0" fontId="5" fillId="0" borderId="0" xfId="0" applyFont="1"/>
    <xf numFmtId="0" fontId="27" fillId="0" borderId="0" xfId="0" applyFont="1"/>
    <xf numFmtId="0" fontId="28" fillId="0" borderId="0" xfId="0" applyFont="1"/>
    <xf numFmtId="0" fontId="27" fillId="0" borderId="0" xfId="0" applyFont="1" applyProtection="1">
      <protection locked="0"/>
    </xf>
    <xf numFmtId="0" fontId="28" fillId="0" borderId="0" xfId="0" applyFont="1" applyProtection="1">
      <protection locked="0"/>
    </xf>
    <xf numFmtId="164" fontId="25" fillId="0" borderId="22" xfId="0" applyNumberFormat="1" applyFont="1" applyBorder="1" applyAlignment="1">
      <alignment horizontal="center" vertical="center"/>
    </xf>
    <xf numFmtId="3" fontId="0" fillId="0" borderId="0" xfId="0" applyNumberFormat="1"/>
    <xf numFmtId="3" fontId="16" fillId="0" borderId="0" xfId="8" applyNumberFormat="1" applyFont="1" applyAlignment="1">
      <alignment horizontal="right"/>
    </xf>
    <xf numFmtId="0" fontId="0" fillId="4" borderId="0" xfId="0" applyFill="1"/>
    <xf numFmtId="165" fontId="6" fillId="0" borderId="0" xfId="0" applyNumberFormat="1" applyFont="1" applyAlignment="1">
      <alignment horizontal="centerContinuous" vertical="center"/>
    </xf>
    <xf numFmtId="166" fontId="25" fillId="0" borderId="24" xfId="6" applyNumberFormat="1" applyFont="1" applyBorder="1" applyAlignment="1">
      <alignment horizontal="center" vertical="center"/>
    </xf>
    <xf numFmtId="166" fontId="25" fillId="0" borderId="21" xfId="6" applyNumberFormat="1" applyFont="1" applyBorder="1" applyAlignment="1">
      <alignment horizontal="center" vertical="center"/>
    </xf>
    <xf numFmtId="166" fontId="25" fillId="0" borderId="22" xfId="6" applyNumberFormat="1" applyFont="1" applyBorder="1" applyAlignment="1">
      <alignment horizontal="center" vertical="center"/>
    </xf>
    <xf numFmtId="166" fontId="0" fillId="0" borderId="0" xfId="0" applyNumberFormat="1"/>
    <xf numFmtId="166" fontId="0" fillId="0" borderId="0" xfId="6" applyNumberFormat="1" applyFont="1"/>
    <xf numFmtId="167" fontId="4" fillId="0" borderId="0" xfId="6" applyNumberFormat="1" applyFont="1" applyAlignment="1">
      <alignment horizontal="center"/>
    </xf>
    <xf numFmtId="166" fontId="4" fillId="0" borderId="0" xfId="6" applyNumberFormat="1" applyFont="1" applyAlignment="1">
      <alignment horizontal="center"/>
    </xf>
    <xf numFmtId="167" fontId="11" fillId="0" borderId="0" xfId="6" applyNumberFormat="1" applyFont="1" applyAlignment="1">
      <alignment horizontal="center"/>
    </xf>
    <xf numFmtId="166" fontId="11" fillId="0" borderId="0" xfId="6" applyNumberFormat="1" applyFont="1" applyAlignment="1">
      <alignment horizontal="center"/>
    </xf>
    <xf numFmtId="166" fontId="12" fillId="0" borderId="1" xfId="6" applyNumberFormat="1" applyFont="1" applyBorder="1" applyAlignment="1">
      <alignment horizontal="center"/>
    </xf>
    <xf numFmtId="166" fontId="12" fillId="0" borderId="8" xfId="6" applyNumberFormat="1" applyFont="1" applyBorder="1" applyAlignment="1">
      <alignment horizontal="center"/>
    </xf>
    <xf numFmtId="167" fontId="12" fillId="0" borderId="6" xfId="6" applyNumberFormat="1" applyFont="1" applyBorder="1" applyAlignment="1">
      <alignment horizontal="center"/>
    </xf>
    <xf numFmtId="166" fontId="12" fillId="0" borderId="5" xfId="6" applyNumberFormat="1" applyFont="1" applyBorder="1" applyAlignment="1">
      <alignment horizontal="center"/>
    </xf>
    <xf numFmtId="166" fontId="12" fillId="0" borderId="7" xfId="6" applyNumberFormat="1" applyFont="1" applyBorder="1" applyAlignment="1">
      <alignment horizontal="center"/>
    </xf>
    <xf numFmtId="167" fontId="12" fillId="0" borderId="7" xfId="6" applyNumberFormat="1" applyFont="1" applyBorder="1" applyAlignment="1">
      <alignment horizontal="center"/>
    </xf>
    <xf numFmtId="167" fontId="0" fillId="0" borderId="2" xfId="6" applyNumberFormat="1" applyFont="1" applyBorder="1" applyAlignment="1">
      <alignment horizontal="center"/>
    </xf>
    <xf numFmtId="167" fontId="0" fillId="0" borderId="2" xfId="6" applyNumberFormat="1" applyFont="1" applyBorder="1"/>
    <xf numFmtId="166" fontId="0" fillId="0" borderId="8" xfId="6" applyNumberFormat="1" applyFont="1" applyBorder="1"/>
    <xf numFmtId="167" fontId="0" fillId="0" borderId="0" xfId="6" applyNumberFormat="1" applyFont="1"/>
    <xf numFmtId="167" fontId="14" fillId="0" borderId="4" xfId="0" applyNumberFormat="1" applyFont="1" applyBorder="1" applyAlignment="1">
      <alignment horizontal="center" vertical="center"/>
    </xf>
    <xf numFmtId="168" fontId="31" fillId="0" borderId="0" xfId="0" applyNumberFormat="1" applyFont="1" applyAlignment="1">
      <alignment horizontal="right"/>
    </xf>
    <xf numFmtId="169" fontId="31" fillId="0" borderId="0" xfId="0" applyNumberFormat="1" applyFont="1" applyAlignment="1">
      <alignment horizontal="right"/>
    </xf>
    <xf numFmtId="168" fontId="30" fillId="0" borderId="0" xfId="0" applyNumberFormat="1" applyFont="1" applyAlignment="1">
      <alignment horizontal="right"/>
    </xf>
    <xf numFmtId="169" fontId="30" fillId="0" borderId="0" xfId="0" applyNumberFormat="1" applyFont="1" applyAlignment="1">
      <alignment horizontal="right"/>
    </xf>
    <xf numFmtId="168" fontId="16" fillId="0" borderId="8" xfId="0" applyNumberFormat="1" applyFont="1" applyBorder="1" applyAlignment="1">
      <alignment horizontal="right"/>
    </xf>
    <xf numFmtId="168" fontId="16" fillId="0" borderId="0" xfId="0" applyNumberFormat="1" applyFont="1" applyAlignment="1">
      <alignment horizontal="right"/>
    </xf>
    <xf numFmtId="169" fontId="16" fillId="0" borderId="0" xfId="0" applyNumberFormat="1" applyFont="1" applyAlignment="1">
      <alignment horizontal="right"/>
    </xf>
    <xf numFmtId="167" fontId="0" fillId="0" borderId="0" xfId="6" applyNumberFormat="1" applyFont="1" applyAlignment="1">
      <alignment horizontal="center"/>
    </xf>
    <xf numFmtId="169" fontId="16" fillId="0" borderId="8" xfId="0" applyNumberFormat="1" applyFont="1" applyBorder="1" applyAlignment="1">
      <alignment horizontal="right"/>
    </xf>
    <xf numFmtId="168" fontId="26" fillId="0" borderId="0" xfId="0" applyNumberFormat="1" applyFont="1" applyAlignment="1">
      <alignment horizontal="center" vertical="center"/>
    </xf>
    <xf numFmtId="169" fontId="26" fillId="0" borderId="0" xfId="0" applyNumberFormat="1" applyFont="1" applyAlignment="1">
      <alignment horizontal="center" vertical="center"/>
    </xf>
    <xf numFmtId="169" fontId="26" fillId="0" borderId="4" xfId="0" applyNumberFormat="1" applyFont="1" applyBorder="1" applyAlignment="1">
      <alignment horizontal="center" vertical="center"/>
    </xf>
    <xf numFmtId="168" fontId="26" fillId="0" borderId="0" xfId="0" applyNumberFormat="1" applyFont="1" applyAlignment="1">
      <alignment horizontal="right"/>
    </xf>
    <xf numFmtId="169" fontId="26" fillId="0" borderId="0" xfId="0" applyNumberFormat="1" applyFont="1" applyAlignment="1">
      <alignment horizontal="right"/>
    </xf>
    <xf numFmtId="168" fontId="26" fillId="0" borderId="3" xfId="0" applyNumberFormat="1" applyFont="1" applyBorder="1" applyAlignment="1">
      <alignment horizontal="center" vertical="center"/>
    </xf>
    <xf numFmtId="167" fontId="12" fillId="0" borderId="11" xfId="6" applyNumberFormat="1" applyFont="1" applyBorder="1" applyAlignment="1">
      <alignment horizontal="center"/>
    </xf>
    <xf numFmtId="166" fontId="12" fillId="0" borderId="6" xfId="6" applyNumberFormat="1" applyFont="1" applyBorder="1" applyAlignment="1">
      <alignment horizontal="center"/>
    </xf>
    <xf numFmtId="166" fontId="12" fillId="0" borderId="0" xfId="6" applyNumberFormat="1" applyFont="1" applyAlignment="1">
      <alignment horizontal="center"/>
    </xf>
    <xf numFmtId="166" fontId="12" fillId="0" borderId="11" xfId="6" applyNumberFormat="1" applyFont="1" applyBorder="1" applyAlignment="1">
      <alignment horizontal="center"/>
    </xf>
    <xf numFmtId="167" fontId="12" fillId="0" borderId="14" xfId="6" applyNumberFormat="1" applyFont="1" applyBorder="1" applyAlignment="1">
      <alignment horizontal="center"/>
    </xf>
    <xf numFmtId="167" fontId="14" fillId="0" borderId="13" xfId="0" applyNumberFormat="1" applyFont="1" applyBorder="1" applyAlignment="1">
      <alignment vertical="center"/>
    </xf>
    <xf numFmtId="167" fontId="20" fillId="0" borderId="0" xfId="0" applyNumberFormat="1" applyFont="1" applyAlignment="1">
      <alignment vertical="center"/>
    </xf>
    <xf numFmtId="166" fontId="17" fillId="0" borderId="0" xfId="6" applyNumberFormat="1" applyFont="1"/>
    <xf numFmtId="166" fontId="21" fillId="3" borderId="0" xfId="6" applyNumberFormat="1" applyFont="1" applyFill="1" applyAlignment="1">
      <alignment horizontal="center" vertical="center"/>
    </xf>
    <xf numFmtId="166" fontId="21" fillId="0" borderId="0" xfId="6" applyNumberFormat="1" applyFont="1" applyAlignment="1">
      <alignment horizontal="center" vertical="center"/>
    </xf>
    <xf numFmtId="167" fontId="21" fillId="0" borderId="0" xfId="6" applyNumberFormat="1" applyFont="1" applyAlignment="1">
      <alignment horizontal="center" vertical="center"/>
    </xf>
    <xf numFmtId="167" fontId="12" fillId="0" borderId="2" xfId="6" applyNumberFormat="1" applyFont="1" applyBorder="1" applyAlignment="1">
      <alignment horizontal="center"/>
    </xf>
    <xf numFmtId="167" fontId="0" fillId="0" borderId="8" xfId="6" applyNumberFormat="1" applyFont="1" applyBorder="1"/>
    <xf numFmtId="170" fontId="30" fillId="0" borderId="0" xfId="0" applyNumberFormat="1" applyFont="1" applyAlignment="1">
      <alignment horizontal="right"/>
    </xf>
    <xf numFmtId="166" fontId="2" fillId="0" borderId="0" xfId="6" applyNumberFormat="1" applyFont="1"/>
    <xf numFmtId="166" fontId="8" fillId="0" borderId="0" xfId="6" applyNumberFormat="1" applyFont="1"/>
    <xf numFmtId="166" fontId="1" fillId="0" borderId="0" xfId="6" applyNumberFormat="1"/>
    <xf numFmtId="166" fontId="3" fillId="0" borderId="0" xfId="6" applyNumberFormat="1" applyFont="1"/>
    <xf numFmtId="166" fontId="0" fillId="0" borderId="25" xfId="6" applyNumberFormat="1" applyFont="1" applyBorder="1"/>
    <xf numFmtId="165" fontId="0" fillId="0" borderId="0" xfId="7" applyNumberFormat="1" applyFont="1"/>
    <xf numFmtId="165" fontId="0" fillId="0" borderId="0" xfId="0" applyNumberFormat="1"/>
    <xf numFmtId="165" fontId="0" fillId="0" borderId="25" xfId="7" applyNumberFormat="1" applyFont="1" applyBorder="1"/>
    <xf numFmtId="167" fontId="0" fillId="0" borderId="25" xfId="6" applyNumberFormat="1" applyFont="1" applyBorder="1"/>
    <xf numFmtId="166" fontId="22" fillId="0" borderId="0" xfId="6" applyNumberFormat="1" applyFont="1" applyAlignment="1">
      <alignment horizontal="right"/>
    </xf>
    <xf numFmtId="165" fontId="22" fillId="0" borderId="0" xfId="7" applyNumberFormat="1" applyFont="1" applyAlignment="1">
      <alignment horizontal="right"/>
    </xf>
    <xf numFmtId="169" fontId="22" fillId="0" borderId="0" xfId="0" applyNumberFormat="1" applyFont="1" applyAlignment="1">
      <alignment horizontal="right"/>
    </xf>
    <xf numFmtId="165" fontId="16" fillId="0" borderId="0" xfId="7" applyNumberFormat="1" applyFont="1" applyAlignment="1">
      <alignment horizontal="right"/>
    </xf>
    <xf numFmtId="3" fontId="24" fillId="0" borderId="16" xfId="0" applyNumberFormat="1" applyFont="1" applyBorder="1" applyAlignment="1">
      <alignment horizontal="right" wrapText="1"/>
    </xf>
    <xf numFmtId="3" fontId="16" fillId="0" borderId="0" xfId="0" applyNumberFormat="1" applyFont="1" applyAlignment="1">
      <alignment horizontal="right"/>
    </xf>
    <xf numFmtId="3" fontId="29" fillId="0" borderId="0" xfId="6" applyNumberFormat="1" applyFont="1" applyAlignment="1">
      <alignment horizontal="right"/>
    </xf>
    <xf numFmtId="3" fontId="16" fillId="0" borderId="0" xfId="6" applyNumberFormat="1" applyFont="1" applyAlignment="1">
      <alignment horizontal="right"/>
    </xf>
    <xf numFmtId="164" fontId="24" fillId="0" borderId="16" xfId="0" applyNumberFormat="1" applyFont="1" applyBorder="1" applyAlignment="1">
      <alignment horizontal="right" wrapText="1"/>
    </xf>
    <xf numFmtId="164" fontId="29" fillId="0" borderId="0" xfId="0" applyNumberFormat="1" applyFont="1" applyAlignment="1">
      <alignment horizontal="right"/>
    </xf>
    <xf numFmtId="164" fontId="16" fillId="0" borderId="0" xfId="0" applyNumberFormat="1" applyFont="1" applyAlignment="1">
      <alignment horizontal="right"/>
    </xf>
    <xf numFmtId="164" fontId="24" fillId="0" borderId="16" xfId="8" applyNumberFormat="1" applyFont="1" applyBorder="1" applyAlignment="1">
      <alignment horizontal="right" wrapText="1"/>
    </xf>
    <xf numFmtId="164" fontId="22" fillId="0" borderId="0" xfId="8" applyNumberFormat="1" applyFont="1" applyAlignment="1">
      <alignment horizontal="right"/>
    </xf>
    <xf numFmtId="164" fontId="16" fillId="0" borderId="0" xfId="8" applyNumberFormat="1" applyFont="1" applyAlignment="1">
      <alignment horizontal="right"/>
    </xf>
    <xf numFmtId="3" fontId="24" fillId="0" borderId="16" xfId="8" applyNumberFormat="1" applyFont="1" applyBorder="1" applyAlignment="1">
      <alignment horizontal="right" wrapText="1"/>
    </xf>
    <xf numFmtId="0" fontId="9" fillId="0" borderId="0" xfId="0" applyFont="1" applyAlignment="1">
      <alignment horizontal="center"/>
    </xf>
    <xf numFmtId="0" fontId="0" fillId="0" borderId="0" xfId="0"/>
    <xf numFmtId="0" fontId="12" fillId="0" borderId="8" xfId="0" applyFont="1" applyBorder="1" applyAlignment="1">
      <alignment horizontal="center"/>
    </xf>
    <xf numFmtId="0" fontId="0" fillId="0" borderId="8" xfId="0" applyBorder="1"/>
    <xf numFmtId="0" fontId="0" fillId="0" borderId="3" xfId="0" applyBorder="1"/>
    <xf numFmtId="0" fontId="23" fillId="0" borderId="0" xfId="0" applyFont="1" applyAlignment="1">
      <alignment horizontal="left"/>
    </xf>
    <xf numFmtId="0" fontId="0" fillId="0" borderId="0" xfId="0" applyAlignment="1">
      <alignment horizontal="center"/>
    </xf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49" fontId="4" fillId="0" borderId="0" xfId="1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90" fontId="0" fillId="0" borderId="0" xfId="0" applyNumberFormat="1"/>
    <xf numFmtId="191" fontId="0" fillId="0" borderId="0" xfId="0" applyNumberFormat="1"/>
    <xf numFmtId="0" fontId="2" fillId="0" borderId="0" xfId="0" applyFont="1"/>
    <xf numFmtId="181" fontId="0" fillId="0" borderId="0" xfId="0" applyNumberFormat="1"/>
    <xf numFmtId="192" fontId="0" fillId="0" borderId="0" xfId="6" applyNumberFormat="1" applyFont="1"/>
    <xf numFmtId="171" fontId="2" fillId="0" borderId="0" xfId="9" applyNumberFormat="1" applyFont="1"/>
    <xf numFmtId="171" fontId="1" fillId="0" borderId="0" xfId="9" applyNumberFormat="1"/>
    <xf numFmtId="172" fontId="6" fillId="0" borderId="0" xfId="0" applyNumberFormat="1" applyFont="1"/>
    <xf numFmtId="172" fontId="6" fillId="0" borderId="0" xfId="6" applyNumberFormat="1" applyFont="1"/>
    <xf numFmtId="173" fontId="6" fillId="0" borderId="0" xfId="1" applyNumberFormat="1" applyFont="1"/>
    <xf numFmtId="174" fontId="6" fillId="0" borderId="0" xfId="1" applyNumberFormat="1" applyFont="1"/>
    <xf numFmtId="171" fontId="6" fillId="0" borderId="0" xfId="1" applyNumberFormat="1" applyFont="1"/>
    <xf numFmtId="177" fontId="0" fillId="0" borderId="25" xfId="6" applyNumberFormat="1" applyFont="1" applyBorder="1"/>
    <xf numFmtId="174" fontId="0" fillId="0" borderId="0" xfId="0" applyNumberFormat="1"/>
    <xf numFmtId="175" fontId="0" fillId="0" borderId="0" xfId="0" applyNumberFormat="1"/>
    <xf numFmtId="188" fontId="0" fillId="0" borderId="0" xfId="0" applyNumberFormat="1"/>
    <xf numFmtId="189" fontId="0" fillId="0" borderId="0" xfId="0" applyNumberFormat="1"/>
    <xf numFmtId="176" fontId="0" fillId="0" borderId="25" xfId="6" applyNumberFormat="1" applyFont="1" applyBorder="1"/>
    <xf numFmtId="174" fontId="0" fillId="0" borderId="25" xfId="9" applyNumberFormat="1" applyFont="1" applyBorder="1"/>
    <xf numFmtId="171" fontId="0" fillId="0" borderId="25" xfId="9" applyNumberFormat="1" applyFont="1" applyBorder="1"/>
    <xf numFmtId="171" fontId="0" fillId="0" borderId="0" xfId="0" applyNumberFormat="1"/>
    <xf numFmtId="178" fontId="0" fillId="0" borderId="0" xfId="0" applyNumberFormat="1"/>
    <xf numFmtId="179" fontId="0" fillId="0" borderId="0" xfId="7" applyNumberFormat="1" applyFont="1"/>
    <xf numFmtId="180" fontId="0" fillId="0" borderId="0" xfId="0" applyNumberFormat="1"/>
    <xf numFmtId="181" fontId="0" fillId="0" borderId="11" xfId="0" applyNumberFormat="1" applyBorder="1"/>
    <xf numFmtId="182" fontId="0" fillId="0" borderId="25" xfId="7" applyNumberFormat="1" applyFont="1" applyBorder="1"/>
    <xf numFmtId="174" fontId="0" fillId="0" borderId="25" xfId="0" applyNumberFormat="1" applyBorder="1"/>
    <xf numFmtId="183" fontId="0" fillId="0" borderId="25" xfId="7" applyNumberFormat="1" applyFont="1" applyBorder="1"/>
    <xf numFmtId="184" fontId="0" fillId="0" borderId="25" xfId="0" applyNumberFormat="1" applyBorder="1"/>
    <xf numFmtId="185" fontId="0" fillId="0" borderId="25" xfId="0" applyNumberFormat="1" applyBorder="1"/>
    <xf numFmtId="186" fontId="0" fillId="0" borderId="25" xfId="0" applyNumberFormat="1" applyBorder="1"/>
    <xf numFmtId="181" fontId="0" fillId="0" borderId="0" xfId="0" applyNumberFormat="1" applyAlignment="1">
      <alignment horizontal="center"/>
    </xf>
    <xf numFmtId="187" fontId="0" fillId="0" borderId="0" xfId="0" applyNumberFormat="1"/>
    <xf numFmtId="0" fontId="9" fillId="0" borderId="0" xfId="0" applyFont="1" applyAlignment="1">
      <alignment horizontal="center"/>
    </xf>
    <xf numFmtId="0" fontId="0" fillId="0" borderId="0" xfId="0"/>
    <xf numFmtId="0" fontId="6" fillId="0" borderId="9" xfId="0" applyFont="1" applyBorder="1" applyAlignment="1">
      <alignment horizontal="center" vertical="center" wrapText="1"/>
    </xf>
    <xf numFmtId="0" fontId="0" fillId="0" borderId="7" xfId="0" applyBorder="1"/>
    <xf numFmtId="0" fontId="6" fillId="0" borderId="6" xfId="0" applyFont="1" applyBorder="1" applyAlignment="1">
      <alignment horizontal="center" vertical="center" wrapText="1"/>
    </xf>
    <xf numFmtId="0" fontId="0" fillId="0" borderId="6" xfId="0" applyBorder="1"/>
    <xf numFmtId="164" fontId="6" fillId="0" borderId="7" xfId="0" applyNumberFormat="1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/>
    </xf>
    <xf numFmtId="0" fontId="0" fillId="0" borderId="2" xfId="0" applyBorder="1"/>
    <xf numFmtId="0" fontId="12" fillId="0" borderId="8" xfId="0" applyFont="1" applyBorder="1" applyAlignment="1">
      <alignment horizontal="center"/>
    </xf>
    <xf numFmtId="0" fontId="0" fillId="0" borderId="8" xfId="0" applyBorder="1"/>
    <xf numFmtId="193" fontId="12" fillId="0" borderId="0" xfId="0" applyNumberFormat="1" applyFont="1" applyAlignment="1">
      <alignment horizontal="center"/>
    </xf>
    <xf numFmtId="0" fontId="12" fillId="0" borderId="10" xfId="0" applyFont="1" applyBorder="1" applyAlignment="1">
      <alignment horizontal="center"/>
    </xf>
    <xf numFmtId="0" fontId="0" fillId="0" borderId="10" xfId="0" applyBorder="1"/>
    <xf numFmtId="0" fontId="9" fillId="0" borderId="11" xfId="0" applyFont="1" applyBorder="1" applyAlignment="1">
      <alignment horizontal="center"/>
    </xf>
    <xf numFmtId="0" fontId="0" fillId="0" borderId="14" xfId="0" applyBorder="1"/>
    <xf numFmtId="0" fontId="12" fillId="0" borderId="1" xfId="0" applyFont="1" applyBorder="1" applyAlignment="1">
      <alignment horizontal="center" vertical="center"/>
    </xf>
    <xf numFmtId="0" fontId="0" fillId="0" borderId="3" xfId="0" applyBorder="1"/>
    <xf numFmtId="0" fontId="24" fillId="0" borderId="0" xfId="0" applyFont="1" applyAlignment="1">
      <alignment horizontal="left" vertical="top" wrapText="1"/>
    </xf>
    <xf numFmtId="0" fontId="2" fillId="0" borderId="0" xfId="0" applyFont="1"/>
    <xf numFmtId="3" fontId="0" fillId="0" borderId="0" xfId="0" applyNumberFormat="1"/>
    <xf numFmtId="164" fontId="0" fillId="0" borderId="0" xfId="0" applyNumberFormat="1"/>
    <xf numFmtId="0" fontId="23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81" fontId="0" fillId="0" borderId="0" xfId="0" applyNumberFormat="1"/>
    <xf numFmtId="164" fontId="4" fillId="2" borderId="0" xfId="1" applyNumberFormat="1" applyFont="1" applyFill="1" applyAlignment="1">
      <alignment horizontal="center"/>
    </xf>
    <xf numFmtId="164" fontId="3" fillId="0" borderId="0" xfId="1" applyNumberFormat="1" applyFont="1"/>
    <xf numFmtId="0" fontId="3" fillId="0" borderId="0" xfId="1" applyFont="1"/>
    <xf numFmtId="194" fontId="4" fillId="0" borderId="0" xfId="1" applyNumberFormat="1" applyFont="1" applyAlignment="1">
      <alignment horizontal="center"/>
    </xf>
    <xf numFmtId="0" fontId="4" fillId="2" borderId="0" xfId="1" applyFont="1" applyFill="1" applyAlignment="1">
      <alignment horizontal="center"/>
    </xf>
    <xf numFmtId="0" fontId="5" fillId="0" borderId="0" xfId="1" applyFont="1" applyAlignment="1">
      <alignment horizontal="center"/>
    </xf>
    <xf numFmtId="175" fontId="0" fillId="0" borderId="0" xfId="0" applyNumberFormat="1" applyAlignment="1">
      <alignment horizontal="center"/>
    </xf>
    <xf numFmtId="188" fontId="0" fillId="0" borderId="0" xfId="0" applyNumberFormat="1"/>
    <xf numFmtId="189" fontId="0" fillId="0" borderId="0" xfId="0" applyNumberFormat="1"/>
    <xf numFmtId="0" fontId="2" fillId="0" borderId="11" xfId="0" applyFont="1" applyBorder="1" applyAlignment="1">
      <alignment horizontal="center"/>
    </xf>
    <xf numFmtId="0" fontId="0" fillId="0" borderId="9" xfId="0" applyBorder="1"/>
    <xf numFmtId="0" fontId="2" fillId="0" borderId="1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90" fontId="0" fillId="0" borderId="0" xfId="0" applyNumberFormat="1"/>
    <xf numFmtId="191" fontId="0" fillId="0" borderId="0" xfId="0" applyNumberFormat="1"/>
    <xf numFmtId="164" fontId="25" fillId="0" borderId="23" xfId="0" applyNumberFormat="1" applyFont="1" applyBorder="1" applyAlignment="1">
      <alignment horizontal="center" vertical="center"/>
    </xf>
  </cellXfs>
  <cellStyles count="10">
    <cellStyle name="Comma" xfId="6" builtinId="3"/>
    <cellStyle name="Comma 2" xfId="5" xr:uid="{00000000-0005-0000-0000-000005000000}"/>
    <cellStyle name="Currency" xfId="7" builtinId="4"/>
    <cellStyle name="Normal" xfId="0" builtinId="0"/>
    <cellStyle name="Normal 10" xfId="4" xr:uid="{00000000-0005-0000-0000-000004000000}"/>
    <cellStyle name="Normal 2" xfId="3" xr:uid="{00000000-0005-0000-0000-000003000000}"/>
    <cellStyle name="Normal 2 2" xfId="2" xr:uid="{00000000-0005-0000-0000-000002000000}"/>
    <cellStyle name="Normal 3" xfId="1" xr:uid="{00000000-0005-0000-0000-000001000000}"/>
    <cellStyle name="Normal 8" xfId="8" xr:uid="{00000000-0005-0000-0000-000008000000}"/>
    <cellStyle name="Percent" xfId="9" builtinId="5"/>
  </cellStyles>
  <dxfs count="3">
    <dxf>
      <font>
        <color rgb="FFFF0000"/>
      </font>
    </dxf>
    <dxf>
      <font>
        <color rgb="FF9C0006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workbookViewId="0">
      <selection activeCell="G8" sqref="G8"/>
    </sheetView>
  </sheetViews>
  <sheetFormatPr defaultRowHeight="15" x14ac:dyDescent="0.25"/>
  <cols>
    <col min="1" max="2" width="11.140625" style="152" bestFit="1" customWidth="1"/>
    <col min="4" max="5" width="12.85546875" style="152" bestFit="1" customWidth="1"/>
    <col min="6" max="6" width="12.7109375" style="152" customWidth="1"/>
  </cols>
  <sheetData>
    <row r="1" spans="1:14" ht="15.75" customHeight="1" x14ac:dyDescent="0.25">
      <c r="A1" s="197" t="s">
        <v>0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4" ht="15.75" customHeight="1" x14ac:dyDescent="0.25">
      <c r="A2" s="197" t="s">
        <v>1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ht="16.5" customHeight="1" thickBot="1" x14ac:dyDescent="0.3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4" x14ac:dyDescent="0.25">
      <c r="A4" s="199" t="s">
        <v>2</v>
      </c>
      <c r="B4" s="14" t="s">
        <v>3</v>
      </c>
      <c r="C4" s="14"/>
      <c r="D4" s="14"/>
      <c r="E4" s="14"/>
      <c r="F4" s="14"/>
      <c r="G4" s="15"/>
    </row>
    <row r="5" spans="1:14" x14ac:dyDescent="0.25">
      <c r="A5" s="198"/>
      <c r="B5" s="204" t="s">
        <v>4</v>
      </c>
      <c r="C5" s="203" t="s">
        <v>5</v>
      </c>
      <c r="D5" s="16" t="s">
        <v>6</v>
      </c>
      <c r="E5" s="16"/>
      <c r="F5" s="77" t="s">
        <v>7</v>
      </c>
      <c r="G5" s="17"/>
    </row>
    <row r="6" spans="1:14" x14ac:dyDescent="0.25">
      <c r="A6" s="198"/>
      <c r="B6" s="198"/>
      <c r="C6" s="198"/>
      <c r="D6" s="204" t="s">
        <v>4</v>
      </c>
      <c r="E6" s="203" t="s">
        <v>5</v>
      </c>
      <c r="F6" s="204" t="s">
        <v>4</v>
      </c>
      <c r="G6" s="201" t="s">
        <v>8</v>
      </c>
    </row>
    <row r="7" spans="1:14" ht="15.75" customHeight="1" thickBot="1" x14ac:dyDescent="0.3">
      <c r="A7" s="200"/>
      <c r="B7" s="200"/>
      <c r="C7" s="200"/>
      <c r="D7" s="200"/>
      <c r="E7" s="200"/>
      <c r="F7" s="200"/>
      <c r="G7" s="202"/>
    </row>
    <row r="8" spans="1:14" ht="15.75" customHeight="1" thickBot="1" x14ac:dyDescent="0.3">
      <c r="A8" s="78">
        <v>4341903</v>
      </c>
      <c r="B8" s="79">
        <v>2476805</v>
      </c>
      <c r="C8" s="73">
        <v>57</v>
      </c>
      <c r="D8" s="80">
        <v>2401953</v>
      </c>
      <c r="E8" s="67">
        <v>55.3</v>
      </c>
      <c r="F8" s="80">
        <v>74852</v>
      </c>
      <c r="G8" s="239">
        <v>3</v>
      </c>
      <c r="M8" s="81"/>
    </row>
    <row r="9" spans="1:14" x14ac:dyDescent="0.25">
      <c r="E9" s="82"/>
    </row>
    <row r="10" spans="1:14" x14ac:dyDescent="0.25">
      <c r="A10" s="28" t="s">
        <v>9</v>
      </c>
      <c r="B10" s="28"/>
      <c r="C10" s="28"/>
      <c r="D10" s="28"/>
      <c r="E10" s="28"/>
      <c r="F10" s="28"/>
    </row>
    <row r="12" spans="1:14" x14ac:dyDescent="0.25">
      <c r="A12" s="18" t="s">
        <v>10</v>
      </c>
      <c r="B12" s="18"/>
      <c r="C12" s="18"/>
      <c r="D12" s="18"/>
      <c r="E12" s="18"/>
      <c r="F12" s="18"/>
      <c r="G12" s="18"/>
    </row>
  </sheetData>
  <mergeCells count="9">
    <mergeCell ref="A1:N1"/>
    <mergeCell ref="A4:A7"/>
    <mergeCell ref="A2:N2"/>
    <mergeCell ref="G6:G7"/>
    <mergeCell ref="C5:C7"/>
    <mergeCell ref="E6:E7"/>
    <mergeCell ref="D6:D7"/>
    <mergeCell ref="F6:F7"/>
    <mergeCell ref="B5:B7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74"/>
  <sheetViews>
    <sheetView zoomScale="80" zoomScaleNormal="80" workbookViewId="0">
      <selection activeCell="F16" sqref="F16"/>
    </sheetView>
  </sheetViews>
  <sheetFormatPr defaultRowHeight="15" x14ac:dyDescent="0.25"/>
  <cols>
    <col min="1" max="1" width="68.7109375" style="152" bestFit="1" customWidth="1"/>
    <col min="2" max="2" width="7" style="152" customWidth="1"/>
    <col min="3" max="3" width="9" style="152" bestFit="1" customWidth="1"/>
    <col min="5" max="5" width="7" style="152" bestFit="1" customWidth="1"/>
    <col min="6" max="6" width="10.28515625" style="152" bestFit="1" customWidth="1"/>
    <col min="7" max="7" width="9" style="152" bestFit="1" customWidth="1"/>
    <col min="8" max="8" width="10.5703125" style="152" bestFit="1" customWidth="1"/>
    <col min="9" max="9" width="7.42578125" style="152" bestFit="1" customWidth="1"/>
    <col min="10" max="10" width="10.28515625" style="152" bestFit="1" customWidth="1"/>
    <col min="11" max="11" width="9.28515625" style="152" bestFit="1" customWidth="1"/>
    <col min="12" max="12" width="10.5703125" style="152" bestFit="1" customWidth="1"/>
    <col min="13" max="13" width="8" style="152" bestFit="1" customWidth="1"/>
    <col min="14" max="14" width="10.28515625" style="152" bestFit="1" customWidth="1"/>
  </cols>
  <sheetData>
    <row r="1" spans="1:14" ht="15.75" customHeight="1" x14ac:dyDescent="0.25">
      <c r="A1" s="197" t="s">
        <v>11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4" ht="15.75" customHeight="1" x14ac:dyDescent="0.25">
      <c r="A2" s="197" t="s">
        <v>12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4" ht="15.75" customHeight="1" x14ac:dyDescent="0.25">
      <c r="A3" s="19"/>
      <c r="B3" s="20"/>
      <c r="C3" s="19"/>
      <c r="D3" s="19"/>
      <c r="E3" s="19"/>
      <c r="F3" s="83"/>
      <c r="G3" s="84"/>
      <c r="H3" s="84"/>
      <c r="I3" s="84"/>
      <c r="J3" s="83"/>
      <c r="K3" s="84"/>
      <c r="L3" s="84"/>
      <c r="M3" s="84"/>
      <c r="N3" s="83"/>
    </row>
    <row r="4" spans="1:14" ht="15.75" customHeight="1" x14ac:dyDescent="0.25">
      <c r="A4" s="21"/>
      <c r="B4" s="20"/>
      <c r="C4" s="21"/>
      <c r="D4" s="21"/>
      <c r="E4" s="21"/>
      <c r="F4" s="85"/>
      <c r="G4" s="86"/>
      <c r="H4" s="86"/>
      <c r="I4" s="86"/>
      <c r="J4" s="85"/>
      <c r="K4" s="86"/>
      <c r="L4" s="86"/>
      <c r="M4" s="86"/>
      <c r="N4" s="85"/>
    </row>
    <row r="5" spans="1:14" ht="16.5" customHeight="1" thickBot="1" x14ac:dyDescent="0.3">
      <c r="A5" s="22"/>
      <c r="B5" s="20"/>
      <c r="C5" s="209">
        <v>45261</v>
      </c>
      <c r="D5" s="198"/>
      <c r="E5" s="198"/>
      <c r="F5" s="198"/>
      <c r="G5" s="209">
        <v>45260</v>
      </c>
      <c r="H5" s="198"/>
      <c r="I5" s="198"/>
      <c r="J5" s="198"/>
      <c r="K5" s="209">
        <v>44901</v>
      </c>
      <c r="L5" s="198"/>
      <c r="M5" s="198"/>
      <c r="N5" s="198"/>
    </row>
    <row r="6" spans="1:14" ht="15.75" customHeight="1" x14ac:dyDescent="0.25">
      <c r="A6" s="153"/>
      <c r="B6" s="23"/>
      <c r="C6" s="153" t="s">
        <v>13</v>
      </c>
      <c r="D6" s="153" t="s">
        <v>14</v>
      </c>
      <c r="E6" s="205" t="s">
        <v>15</v>
      </c>
      <c r="F6" s="206"/>
      <c r="G6" s="87" t="s">
        <v>13</v>
      </c>
      <c r="H6" s="88" t="s">
        <v>14</v>
      </c>
      <c r="I6" s="205" t="s">
        <v>15</v>
      </c>
      <c r="J6" s="206"/>
      <c r="K6" s="88" t="s">
        <v>13</v>
      </c>
      <c r="L6" s="88" t="s">
        <v>14</v>
      </c>
      <c r="M6" s="207" t="s">
        <v>15</v>
      </c>
      <c r="N6" s="208"/>
    </row>
    <row r="7" spans="1:14" ht="16.5" customHeight="1" thickBot="1" x14ac:dyDescent="0.3">
      <c r="A7" s="24" t="s">
        <v>16</v>
      </c>
      <c r="B7" s="25"/>
      <c r="C7" s="26" t="s">
        <v>17</v>
      </c>
      <c r="D7" s="26" t="s">
        <v>18</v>
      </c>
      <c r="E7" s="26" t="s">
        <v>19</v>
      </c>
      <c r="F7" s="89" t="s">
        <v>20</v>
      </c>
      <c r="G7" s="90" t="s">
        <v>17</v>
      </c>
      <c r="H7" s="91" t="s">
        <v>18</v>
      </c>
      <c r="I7" s="91" t="s">
        <v>19</v>
      </c>
      <c r="J7" s="89" t="s">
        <v>20</v>
      </c>
      <c r="K7" s="91" t="s">
        <v>17</v>
      </c>
      <c r="L7" s="91" t="s">
        <v>18</v>
      </c>
      <c r="M7" s="91" t="s">
        <v>19</v>
      </c>
      <c r="N7" s="92" t="s">
        <v>20</v>
      </c>
    </row>
    <row r="8" spans="1:14" ht="15.75" customHeight="1" x14ac:dyDescent="0.25">
      <c r="B8" s="64"/>
      <c r="D8" s="154"/>
      <c r="E8" s="154"/>
      <c r="F8" s="93"/>
      <c r="G8" s="82"/>
      <c r="H8" s="82"/>
      <c r="I8" s="82"/>
      <c r="J8" s="94"/>
      <c r="K8" s="95"/>
      <c r="L8" s="82"/>
      <c r="M8" s="82"/>
      <c r="N8" s="96"/>
    </row>
    <row r="9" spans="1:14" ht="18.75" customHeight="1" x14ac:dyDescent="0.25">
      <c r="A9" s="28" t="s">
        <v>21</v>
      </c>
      <c r="B9" s="97" t="str">
        <f t="array" ref="B9">_xlfn.IFS(F9&gt;J9,$D$60,F9&lt;J9,$D$61,F9=J9,"-")</f>
        <v>-</v>
      </c>
      <c r="C9" s="98">
        <v>9686</v>
      </c>
      <c r="D9" s="98">
        <v>9351</v>
      </c>
      <c r="E9" s="98">
        <v>335</v>
      </c>
      <c r="F9" s="99">
        <v>3.5</v>
      </c>
      <c r="G9" s="100">
        <v>9651</v>
      </c>
      <c r="H9" s="100">
        <v>9313</v>
      </c>
      <c r="I9" s="100">
        <v>338</v>
      </c>
      <c r="J9" s="101">
        <v>3.5</v>
      </c>
      <c r="K9" s="100">
        <v>9490</v>
      </c>
      <c r="L9" s="100">
        <v>9161</v>
      </c>
      <c r="M9" s="100">
        <v>329</v>
      </c>
      <c r="N9" s="101">
        <v>3.5</v>
      </c>
    </row>
    <row r="10" spans="1:14" ht="18.75" customHeight="1" x14ac:dyDescent="0.25">
      <c r="A10" s="28" t="s">
        <v>22</v>
      </c>
      <c r="B10" s="97" t="str">
        <f t="array" ref="B10">_xlfn.IFS(F10&gt;J10,$D$60,F10&lt;J10,$D$61,F10=J10,"-")</f>
        <v>↑</v>
      </c>
      <c r="C10" s="98">
        <v>73435</v>
      </c>
      <c r="D10" s="98">
        <v>71156</v>
      </c>
      <c r="E10" s="98">
        <v>2279</v>
      </c>
      <c r="F10" s="99">
        <v>3.1</v>
      </c>
      <c r="G10" s="100">
        <v>73545</v>
      </c>
      <c r="H10" s="100">
        <v>71336</v>
      </c>
      <c r="I10" s="100">
        <v>2209</v>
      </c>
      <c r="J10" s="101">
        <v>3</v>
      </c>
      <c r="K10" s="100">
        <v>71954</v>
      </c>
      <c r="L10" s="100">
        <v>69814</v>
      </c>
      <c r="M10" s="100">
        <v>2140</v>
      </c>
      <c r="N10" s="101">
        <v>3</v>
      </c>
    </row>
    <row r="11" spans="1:14" ht="18.75" customHeight="1" x14ac:dyDescent="0.25">
      <c r="A11" s="28" t="s">
        <v>23</v>
      </c>
      <c r="B11" s="97" t="str">
        <f t="array" ref="B11">_xlfn.IFS(F11&gt;J11,$D$60,F11&lt;J11,$D$61,F11=J11,"-")</f>
        <v>↑</v>
      </c>
      <c r="C11" s="98">
        <v>2303</v>
      </c>
      <c r="D11" s="98">
        <v>2164</v>
      </c>
      <c r="E11" s="98">
        <v>139</v>
      </c>
      <c r="F11" s="99">
        <v>6</v>
      </c>
      <c r="G11" s="100">
        <v>2323</v>
      </c>
      <c r="H11" s="100">
        <v>2196</v>
      </c>
      <c r="I11" s="100">
        <v>127</v>
      </c>
      <c r="J11" s="101">
        <v>5.5</v>
      </c>
      <c r="K11" s="100">
        <v>2201</v>
      </c>
      <c r="L11" s="100">
        <v>2077</v>
      </c>
      <c r="M11" s="100">
        <v>124</v>
      </c>
      <c r="N11" s="101">
        <v>5.6</v>
      </c>
    </row>
    <row r="12" spans="1:14" ht="18.75" customHeight="1" x14ac:dyDescent="0.25">
      <c r="A12" s="28" t="s">
        <v>24</v>
      </c>
      <c r="B12" s="97" t="str">
        <f t="array" ref="B12">_xlfn.IFS(F12&gt;J12,$D$60,F12&lt;J12,$D$61,F12=J12,"-")</f>
        <v>↑</v>
      </c>
      <c r="C12" s="98">
        <v>94072</v>
      </c>
      <c r="D12" s="98">
        <v>91416</v>
      </c>
      <c r="E12" s="98">
        <v>2656</v>
      </c>
      <c r="F12" s="99">
        <v>2.8</v>
      </c>
      <c r="G12" s="100">
        <v>94325</v>
      </c>
      <c r="H12" s="100">
        <v>91759</v>
      </c>
      <c r="I12" s="100">
        <v>2566</v>
      </c>
      <c r="J12" s="101">
        <v>2.7</v>
      </c>
      <c r="K12" s="100">
        <v>90821</v>
      </c>
      <c r="L12" s="100">
        <v>88332</v>
      </c>
      <c r="M12" s="100">
        <v>2489</v>
      </c>
      <c r="N12" s="101">
        <v>2.7</v>
      </c>
    </row>
    <row r="13" spans="1:14" ht="18.75" customHeight="1" x14ac:dyDescent="0.25">
      <c r="A13" s="28" t="s">
        <v>25</v>
      </c>
      <c r="B13" s="97" t="str">
        <f t="array" ref="B13">_xlfn.IFS(F13&gt;J13,$D$60,F13&lt;J13,$D$61,F13=J13,"-")</f>
        <v>↓</v>
      </c>
      <c r="C13" s="98">
        <v>4546</v>
      </c>
      <c r="D13" s="98">
        <v>4297</v>
      </c>
      <c r="E13" s="98">
        <v>249</v>
      </c>
      <c r="F13" s="99">
        <v>5.5</v>
      </c>
      <c r="G13" s="100">
        <v>4588</v>
      </c>
      <c r="H13" s="100">
        <v>4331</v>
      </c>
      <c r="I13" s="100">
        <v>257</v>
      </c>
      <c r="J13" s="101">
        <v>5.6</v>
      </c>
      <c r="K13" s="100">
        <v>4462</v>
      </c>
      <c r="L13" s="100">
        <v>4249</v>
      </c>
      <c r="M13" s="100">
        <v>213</v>
      </c>
      <c r="N13" s="101">
        <v>4.8</v>
      </c>
    </row>
    <row r="14" spans="1:14" ht="18.75" customHeight="1" x14ac:dyDescent="0.25">
      <c r="A14" s="28" t="s">
        <v>26</v>
      </c>
      <c r="B14" s="97" t="str">
        <f t="array" ref="B14">_xlfn.IFS(F14&gt;J14,$D$60,F14&lt;J14,$D$61,F14=J14,"-")</f>
        <v>↑</v>
      </c>
      <c r="C14" s="98">
        <v>7655</v>
      </c>
      <c r="D14" s="98">
        <v>7252</v>
      </c>
      <c r="E14" s="98">
        <v>403</v>
      </c>
      <c r="F14" s="99">
        <v>5.3</v>
      </c>
      <c r="G14" s="100">
        <v>7640</v>
      </c>
      <c r="H14" s="100">
        <v>7269</v>
      </c>
      <c r="I14" s="100">
        <v>371</v>
      </c>
      <c r="J14" s="101">
        <v>4.9000000000000004</v>
      </c>
      <c r="K14" s="100">
        <v>7333</v>
      </c>
      <c r="L14" s="100">
        <v>7024</v>
      </c>
      <c r="M14" s="100">
        <v>309</v>
      </c>
      <c r="N14" s="101">
        <v>4.2</v>
      </c>
    </row>
    <row r="15" spans="1:14" ht="18.75" customHeight="1" x14ac:dyDescent="0.25">
      <c r="A15" s="28" t="s">
        <v>27</v>
      </c>
      <c r="B15" s="97" t="str">
        <f t="array" ref="B15">_xlfn.IFS(F15&gt;J15,$D$60,F15&lt;J15,$D$61,F15=J15,"-")</f>
        <v>↑</v>
      </c>
      <c r="C15" s="98">
        <v>78663</v>
      </c>
      <c r="D15" s="98">
        <v>76354</v>
      </c>
      <c r="E15" s="98">
        <v>2309</v>
      </c>
      <c r="F15" s="99">
        <v>2.9</v>
      </c>
      <c r="G15" s="100">
        <v>78841</v>
      </c>
      <c r="H15" s="100">
        <v>76647</v>
      </c>
      <c r="I15" s="100">
        <v>2194</v>
      </c>
      <c r="J15" s="101">
        <v>2.8</v>
      </c>
      <c r="K15" s="100">
        <v>75873</v>
      </c>
      <c r="L15" s="100">
        <v>73634</v>
      </c>
      <c r="M15" s="100">
        <v>2239</v>
      </c>
      <c r="N15" s="101">
        <v>3</v>
      </c>
    </row>
    <row r="16" spans="1:14" ht="18.75" customHeight="1" x14ac:dyDescent="0.25">
      <c r="A16" s="28" t="s">
        <v>28</v>
      </c>
      <c r="B16" s="97" t="str">
        <f t="array" ref="B16">_xlfn.IFS(F16&gt;J16,$D$60,F16&lt;J16,$D$61,F16=J16,"-")</f>
        <v>↑</v>
      </c>
      <c r="C16" s="98">
        <v>118507</v>
      </c>
      <c r="D16" s="98">
        <v>115328</v>
      </c>
      <c r="E16" s="98">
        <v>3179</v>
      </c>
      <c r="F16" s="99">
        <v>2.7</v>
      </c>
      <c r="G16" s="100">
        <v>118929</v>
      </c>
      <c r="H16" s="100">
        <v>115813</v>
      </c>
      <c r="I16" s="100">
        <v>3116</v>
      </c>
      <c r="J16" s="101">
        <v>2.6</v>
      </c>
      <c r="K16" s="100">
        <v>109916</v>
      </c>
      <c r="L16" s="100">
        <v>106942</v>
      </c>
      <c r="M16" s="100">
        <v>2974</v>
      </c>
      <c r="N16" s="101">
        <v>2.7</v>
      </c>
    </row>
    <row r="17" spans="1:19" ht="18.75" customHeight="1" x14ac:dyDescent="0.25">
      <c r="A17" s="28" t="s">
        <v>29</v>
      </c>
      <c r="B17" s="97" t="str">
        <f t="array" ref="B17">_xlfn.IFS(F17&gt;J17,$D$60,F17&lt;J17,$D$61,F17=J17,"-")</f>
        <v>-</v>
      </c>
      <c r="C17" s="98">
        <v>6569</v>
      </c>
      <c r="D17" s="98">
        <v>6358</v>
      </c>
      <c r="E17" s="98">
        <v>211</v>
      </c>
      <c r="F17" s="99">
        <v>3.2</v>
      </c>
      <c r="G17" s="100">
        <v>6593</v>
      </c>
      <c r="H17" s="100">
        <v>6380</v>
      </c>
      <c r="I17" s="100">
        <v>213</v>
      </c>
      <c r="J17" s="101">
        <v>3.2</v>
      </c>
      <c r="K17" s="100">
        <v>6295</v>
      </c>
      <c r="L17" s="100">
        <v>6085</v>
      </c>
      <c r="M17" s="100">
        <v>210</v>
      </c>
      <c r="N17" s="101">
        <v>3.3</v>
      </c>
      <c r="S17" s="71" t="s">
        <v>30</v>
      </c>
    </row>
    <row r="18" spans="1:19" ht="18.75" customHeight="1" x14ac:dyDescent="0.25">
      <c r="A18" s="28" t="s">
        <v>31</v>
      </c>
      <c r="B18" s="97" t="str">
        <f t="array" ref="B18">_xlfn.IFS(F18&gt;J18,$D$60,F18&lt;J18,$D$61,F18=J18,"-")</f>
        <v>-</v>
      </c>
      <c r="C18" s="98">
        <v>232547</v>
      </c>
      <c r="D18" s="98">
        <v>226936</v>
      </c>
      <c r="E18" s="98">
        <v>5611</v>
      </c>
      <c r="F18" s="99">
        <v>2.4</v>
      </c>
      <c r="G18" s="100">
        <v>233537</v>
      </c>
      <c r="H18" s="100">
        <v>228038</v>
      </c>
      <c r="I18" s="100">
        <v>5499</v>
      </c>
      <c r="J18" s="101">
        <v>2.4</v>
      </c>
      <c r="K18" s="100">
        <v>215648</v>
      </c>
      <c r="L18" s="100">
        <v>210308</v>
      </c>
      <c r="M18" s="100">
        <v>5340</v>
      </c>
      <c r="N18" s="101">
        <v>2.5</v>
      </c>
    </row>
    <row r="19" spans="1:19" ht="18.75" customHeight="1" x14ac:dyDescent="0.25">
      <c r="A19" s="28" t="s">
        <v>32</v>
      </c>
      <c r="B19" s="97" t="str">
        <f t="array" ref="B19">_xlfn.IFS(F19&gt;J19,$D$60,F19&lt;J19,$D$61,F19=J19,"-")</f>
        <v>↑</v>
      </c>
      <c r="C19" s="98">
        <v>23784</v>
      </c>
      <c r="D19" s="98">
        <v>22840</v>
      </c>
      <c r="E19" s="98">
        <v>944</v>
      </c>
      <c r="F19" s="99">
        <v>4</v>
      </c>
      <c r="G19" s="100">
        <v>23949</v>
      </c>
      <c r="H19" s="100">
        <v>23044</v>
      </c>
      <c r="I19" s="100">
        <v>905</v>
      </c>
      <c r="J19" s="101">
        <v>3.8</v>
      </c>
      <c r="K19" s="100">
        <v>24053</v>
      </c>
      <c r="L19" s="100">
        <v>23181</v>
      </c>
      <c r="M19" s="100">
        <v>872</v>
      </c>
      <c r="N19" s="101">
        <v>3.6</v>
      </c>
    </row>
    <row r="20" spans="1:19" ht="18.75" customHeight="1" x14ac:dyDescent="0.25">
      <c r="A20" s="28" t="s">
        <v>33</v>
      </c>
      <c r="B20" s="97" t="str">
        <f t="array" ref="B20">_xlfn.IFS(F20&gt;J20,$D$60,F20&lt;J20,$D$61,F20=J20,"-")</f>
        <v>↑</v>
      </c>
      <c r="C20" s="98">
        <v>13806</v>
      </c>
      <c r="D20" s="98">
        <v>13241</v>
      </c>
      <c r="E20" s="98">
        <v>565</v>
      </c>
      <c r="F20" s="99">
        <v>4.0999999999999996</v>
      </c>
      <c r="G20" s="100">
        <v>13846</v>
      </c>
      <c r="H20" s="100">
        <v>13295</v>
      </c>
      <c r="I20" s="100">
        <v>551</v>
      </c>
      <c r="J20" s="101">
        <v>4</v>
      </c>
      <c r="K20" s="100">
        <v>13232</v>
      </c>
      <c r="L20" s="100">
        <v>12710</v>
      </c>
      <c r="M20" s="100">
        <v>522</v>
      </c>
      <c r="N20" s="101">
        <v>3.9</v>
      </c>
    </row>
    <row r="21" spans="1:19" ht="18.75" customHeight="1" x14ac:dyDescent="0.25">
      <c r="A21" s="28" t="s">
        <v>34</v>
      </c>
      <c r="B21" s="97" t="str">
        <f t="array" ref="B21">_xlfn.IFS(F21&gt;J21,$D$60,F21&lt;J21,$D$61,F21=J21,"-")</f>
        <v>↑</v>
      </c>
      <c r="C21" s="98">
        <v>21312</v>
      </c>
      <c r="D21" s="98">
        <v>20577</v>
      </c>
      <c r="E21" s="98">
        <v>735</v>
      </c>
      <c r="F21" s="99">
        <v>3.4</v>
      </c>
      <c r="G21" s="100">
        <v>21417</v>
      </c>
      <c r="H21" s="100">
        <v>20725</v>
      </c>
      <c r="I21" s="100">
        <v>692</v>
      </c>
      <c r="J21" s="101">
        <v>3.2</v>
      </c>
      <c r="K21" s="100">
        <v>20689</v>
      </c>
      <c r="L21" s="100">
        <v>20000</v>
      </c>
      <c r="M21" s="100">
        <v>689</v>
      </c>
      <c r="N21" s="101">
        <v>3.3</v>
      </c>
    </row>
    <row r="22" spans="1:19" ht="18.75" customHeight="1" x14ac:dyDescent="0.25">
      <c r="A22" s="28" t="s">
        <v>35</v>
      </c>
      <c r="B22" s="97" t="str">
        <f t="array" ref="B22">_xlfn.IFS(F22&gt;J22,$D$60,F22&lt;J22,$D$61,F22=J22,"-")</f>
        <v>↑</v>
      </c>
      <c r="C22" s="98">
        <v>12032</v>
      </c>
      <c r="D22" s="98">
        <v>11538</v>
      </c>
      <c r="E22" s="98">
        <v>494</v>
      </c>
      <c r="F22" s="99">
        <v>4.0999999999999996</v>
      </c>
      <c r="G22" s="100">
        <v>12123</v>
      </c>
      <c r="H22" s="100">
        <v>11654</v>
      </c>
      <c r="I22" s="100">
        <v>469</v>
      </c>
      <c r="J22" s="101">
        <v>3.9</v>
      </c>
      <c r="K22" s="100">
        <v>11640</v>
      </c>
      <c r="L22" s="100">
        <v>11124</v>
      </c>
      <c r="M22" s="100">
        <v>516</v>
      </c>
      <c r="N22" s="101">
        <v>4.4000000000000004</v>
      </c>
    </row>
    <row r="23" spans="1:19" ht="18.75" customHeight="1" x14ac:dyDescent="0.25">
      <c r="A23" s="28" t="s">
        <v>36</v>
      </c>
      <c r="B23" s="97" t="str">
        <f t="array" ref="B23">_xlfn.IFS(F23&gt;J23,$D$60,F23&lt;J23,$D$61,F23=J23,"-")</f>
        <v>↑</v>
      </c>
      <c r="C23" s="98">
        <v>16115</v>
      </c>
      <c r="D23" s="98">
        <v>15621</v>
      </c>
      <c r="E23" s="98">
        <v>494</v>
      </c>
      <c r="F23" s="99">
        <v>3.1</v>
      </c>
      <c r="G23" s="100">
        <v>16205</v>
      </c>
      <c r="H23" s="100">
        <v>15732</v>
      </c>
      <c r="I23" s="100">
        <v>473</v>
      </c>
      <c r="J23" s="101">
        <v>2.9</v>
      </c>
      <c r="K23" s="100">
        <v>15625</v>
      </c>
      <c r="L23" s="100">
        <v>15117</v>
      </c>
      <c r="M23" s="100">
        <v>508</v>
      </c>
      <c r="N23" s="101">
        <v>3.3</v>
      </c>
    </row>
    <row r="24" spans="1:19" ht="18.75" customHeight="1" x14ac:dyDescent="0.25">
      <c r="A24" s="28" t="s">
        <v>37</v>
      </c>
      <c r="B24" s="97" t="str">
        <f t="array" ref="B24">_xlfn.IFS(F24&gt;J24,$D$60,F24&lt;J24,$D$61,F24=J24,"-")</f>
        <v>↑</v>
      </c>
      <c r="C24" s="98">
        <v>30796</v>
      </c>
      <c r="D24" s="98">
        <v>29762</v>
      </c>
      <c r="E24" s="98">
        <v>1034</v>
      </c>
      <c r="F24" s="99">
        <v>3.4</v>
      </c>
      <c r="G24" s="100">
        <v>30961</v>
      </c>
      <c r="H24" s="100">
        <v>29970</v>
      </c>
      <c r="I24" s="100">
        <v>991</v>
      </c>
      <c r="J24" s="101">
        <v>3.2</v>
      </c>
      <c r="K24" s="100">
        <v>29441</v>
      </c>
      <c r="L24" s="100">
        <v>28489</v>
      </c>
      <c r="M24" s="100">
        <v>952</v>
      </c>
      <c r="N24" s="101">
        <v>3.2</v>
      </c>
    </row>
    <row r="25" spans="1:19" ht="18.75" customHeight="1" x14ac:dyDescent="0.25">
      <c r="A25" s="28" t="s">
        <v>38</v>
      </c>
      <c r="B25" s="97" t="str">
        <f t="array" ref="B25">_xlfn.IFS(F25&gt;J25,$D$60,F25&lt;J25,$D$61,F25=J25,"-")</f>
        <v>↑</v>
      </c>
      <c r="C25" s="98">
        <v>13145</v>
      </c>
      <c r="D25" s="98">
        <v>12589</v>
      </c>
      <c r="E25" s="98">
        <v>556</v>
      </c>
      <c r="F25" s="99">
        <v>4.2</v>
      </c>
      <c r="G25" s="100">
        <v>13184</v>
      </c>
      <c r="H25" s="100">
        <v>12660</v>
      </c>
      <c r="I25" s="100">
        <v>524</v>
      </c>
      <c r="J25" s="101">
        <v>4</v>
      </c>
      <c r="K25" s="100">
        <v>12651</v>
      </c>
      <c r="L25" s="100">
        <v>12086</v>
      </c>
      <c r="M25" s="100">
        <v>565</v>
      </c>
      <c r="N25" s="101">
        <v>4.5</v>
      </c>
    </row>
    <row r="26" spans="1:19" ht="18.75" customHeight="1" x14ac:dyDescent="0.25">
      <c r="A26" s="28" t="s">
        <v>39</v>
      </c>
      <c r="B26" s="97" t="str">
        <f t="array" ref="B26">_xlfn.IFS(F26&gt;J26,$D$60,F26&lt;J26,$D$61,F26=J26,"-")</f>
        <v>↑</v>
      </c>
      <c r="C26" s="98">
        <v>85965</v>
      </c>
      <c r="D26" s="98">
        <v>83723</v>
      </c>
      <c r="E26" s="98">
        <v>2242</v>
      </c>
      <c r="F26" s="99">
        <v>2.6</v>
      </c>
      <c r="G26" s="100">
        <v>86269</v>
      </c>
      <c r="H26" s="100">
        <v>84103</v>
      </c>
      <c r="I26" s="100">
        <v>2166</v>
      </c>
      <c r="J26" s="101">
        <v>2.5</v>
      </c>
      <c r="K26" s="100">
        <v>79655</v>
      </c>
      <c r="L26" s="100">
        <v>77628</v>
      </c>
      <c r="M26" s="100">
        <v>2027</v>
      </c>
      <c r="N26" s="101">
        <v>2.5</v>
      </c>
    </row>
    <row r="27" spans="1:19" ht="18.75" customHeight="1" x14ac:dyDescent="0.25">
      <c r="A27" s="28" t="s">
        <v>40</v>
      </c>
      <c r="B27" s="97" t="str">
        <f t="array" ref="B27">_xlfn.IFS(F27&gt;J27,$D$60,F27&lt;J27,$D$61,F27=J27,"-")</f>
        <v>↑</v>
      </c>
      <c r="C27" s="98">
        <v>10260</v>
      </c>
      <c r="D27" s="98">
        <v>9928</v>
      </c>
      <c r="E27" s="98">
        <v>332</v>
      </c>
      <c r="F27" s="99">
        <v>3.2</v>
      </c>
      <c r="G27" s="100">
        <v>10326</v>
      </c>
      <c r="H27" s="100">
        <v>10007</v>
      </c>
      <c r="I27" s="100">
        <v>319</v>
      </c>
      <c r="J27" s="101">
        <v>3.1</v>
      </c>
      <c r="K27" s="100">
        <v>10032</v>
      </c>
      <c r="L27" s="100">
        <v>9712</v>
      </c>
      <c r="M27" s="100">
        <v>320</v>
      </c>
      <c r="N27" s="101">
        <v>3.2</v>
      </c>
    </row>
    <row r="28" spans="1:19" ht="18.75" customHeight="1" x14ac:dyDescent="0.25">
      <c r="A28" s="28" t="s">
        <v>41</v>
      </c>
      <c r="B28" s="97" t="str">
        <f t="array" ref="B28">_xlfn.IFS(F28&gt;J28,$D$60,F28&lt;J28,$D$61,F28=J28,"-")</f>
        <v>↑</v>
      </c>
      <c r="C28" s="98">
        <v>9449</v>
      </c>
      <c r="D28" s="98">
        <v>9046</v>
      </c>
      <c r="E28" s="98">
        <v>403</v>
      </c>
      <c r="F28" s="99">
        <v>4.3</v>
      </c>
      <c r="G28" s="100">
        <v>9428</v>
      </c>
      <c r="H28" s="100">
        <v>9061</v>
      </c>
      <c r="I28" s="100">
        <v>367</v>
      </c>
      <c r="J28" s="101">
        <v>3.9</v>
      </c>
      <c r="K28" s="100">
        <v>9044</v>
      </c>
      <c r="L28" s="100">
        <v>8667</v>
      </c>
      <c r="M28" s="100">
        <v>377</v>
      </c>
      <c r="N28" s="101">
        <v>4.2</v>
      </c>
    </row>
    <row r="29" spans="1:19" ht="18.75" customHeight="1" x14ac:dyDescent="0.25">
      <c r="A29" s="28" t="s">
        <v>42</v>
      </c>
      <c r="B29" s="97" t="str">
        <f t="array" ref="B29">_xlfn.IFS(F29&gt;J29,$D$60,F29&lt;J29,$D$61,F29=J29,"-")</f>
        <v>↑</v>
      </c>
      <c r="C29" s="98">
        <v>68587</v>
      </c>
      <c r="D29" s="98">
        <v>66496</v>
      </c>
      <c r="E29" s="98">
        <v>2091</v>
      </c>
      <c r="F29" s="99">
        <v>3</v>
      </c>
      <c r="G29" s="100">
        <v>68788</v>
      </c>
      <c r="H29" s="100">
        <v>66777</v>
      </c>
      <c r="I29" s="100">
        <v>2011</v>
      </c>
      <c r="J29" s="101">
        <v>2.9</v>
      </c>
      <c r="K29" s="100">
        <v>65525</v>
      </c>
      <c r="L29" s="100">
        <v>63636</v>
      </c>
      <c r="M29" s="100">
        <v>1889</v>
      </c>
      <c r="N29" s="101">
        <v>2.9</v>
      </c>
    </row>
    <row r="30" spans="1:19" ht="18.75" customHeight="1" x14ac:dyDescent="0.25">
      <c r="A30" s="28" t="s">
        <v>43</v>
      </c>
      <c r="B30" s="97" t="str">
        <f t="array" ref="B30">_xlfn.IFS(F30&gt;J30,$D$60,F30&lt;J30,$D$61,F30=J30,"-")</f>
        <v>↑</v>
      </c>
      <c r="C30" s="98">
        <v>25867</v>
      </c>
      <c r="D30" s="98">
        <v>24946</v>
      </c>
      <c r="E30" s="98">
        <v>921</v>
      </c>
      <c r="F30" s="99">
        <v>3.6</v>
      </c>
      <c r="G30" s="100">
        <v>26070</v>
      </c>
      <c r="H30" s="100">
        <v>25214</v>
      </c>
      <c r="I30" s="100">
        <v>856</v>
      </c>
      <c r="J30" s="101">
        <v>3.3</v>
      </c>
      <c r="K30" s="100">
        <v>25347</v>
      </c>
      <c r="L30" s="100">
        <v>24443</v>
      </c>
      <c r="M30" s="100">
        <v>904</v>
      </c>
      <c r="N30" s="101">
        <v>3.6</v>
      </c>
    </row>
    <row r="31" spans="1:19" ht="18.75" customHeight="1" x14ac:dyDescent="0.25">
      <c r="A31" s="28" t="s">
        <v>44</v>
      </c>
      <c r="B31" s="97" t="str">
        <f t="array" ref="B31">_xlfn.IFS(F31&gt;J31,$D$60,F31&lt;J31,$D$61,F31=J31,"-")</f>
        <v>↑</v>
      </c>
      <c r="C31" s="98">
        <v>267941</v>
      </c>
      <c r="D31" s="98">
        <v>260467</v>
      </c>
      <c r="E31" s="98">
        <v>7474</v>
      </c>
      <c r="F31" s="99">
        <v>2.8</v>
      </c>
      <c r="G31" s="100">
        <v>268576</v>
      </c>
      <c r="H31" s="100">
        <v>261335</v>
      </c>
      <c r="I31" s="100">
        <v>7241</v>
      </c>
      <c r="J31" s="101">
        <v>2.7</v>
      </c>
      <c r="K31" s="100">
        <v>258383</v>
      </c>
      <c r="L31" s="100">
        <v>251722</v>
      </c>
      <c r="M31" s="100">
        <v>6661</v>
      </c>
      <c r="N31" s="101">
        <v>2.6</v>
      </c>
    </row>
    <row r="32" spans="1:19" ht="18.75" customHeight="1" x14ac:dyDescent="0.25">
      <c r="A32" s="28" t="s">
        <v>45</v>
      </c>
      <c r="B32" s="97" t="str">
        <f t="array" ref="B32">_xlfn.IFS(F32&gt;J32,$D$60,F32&lt;J32,$D$61,F32=J32,"-")</f>
        <v>-</v>
      </c>
      <c r="C32" s="98">
        <v>30356</v>
      </c>
      <c r="D32" s="98">
        <v>29345</v>
      </c>
      <c r="E32" s="98">
        <v>1011</v>
      </c>
      <c r="F32" s="99">
        <v>3.3</v>
      </c>
      <c r="G32" s="100">
        <v>30269</v>
      </c>
      <c r="H32" s="100">
        <v>29265</v>
      </c>
      <c r="I32" s="100">
        <v>1004</v>
      </c>
      <c r="J32" s="101">
        <v>3.3</v>
      </c>
      <c r="K32" s="100">
        <v>29778</v>
      </c>
      <c r="L32" s="100">
        <v>28779</v>
      </c>
      <c r="M32" s="100">
        <v>999</v>
      </c>
      <c r="N32" s="101">
        <v>3.4</v>
      </c>
    </row>
    <row r="33" spans="1:14" ht="18.75" customHeight="1" x14ac:dyDescent="0.25">
      <c r="A33" s="28" t="s">
        <v>46</v>
      </c>
      <c r="B33" s="97" t="str">
        <f t="array" ref="B33">_xlfn.IFS(F33&gt;J33,$D$60,F33&lt;J33,$D$61,F33=J33,"-")</f>
        <v>↑</v>
      </c>
      <c r="C33" s="98">
        <v>8048</v>
      </c>
      <c r="D33" s="98">
        <v>7816</v>
      </c>
      <c r="E33" s="98">
        <v>232</v>
      </c>
      <c r="F33" s="99">
        <v>2.9</v>
      </c>
      <c r="G33" s="100">
        <v>8123</v>
      </c>
      <c r="H33" s="100">
        <v>7897</v>
      </c>
      <c r="I33" s="100">
        <v>226</v>
      </c>
      <c r="J33" s="101">
        <v>2.8</v>
      </c>
      <c r="K33" s="100">
        <v>7703</v>
      </c>
      <c r="L33" s="100">
        <v>7493</v>
      </c>
      <c r="M33" s="100">
        <v>210</v>
      </c>
      <c r="N33" s="101">
        <v>2.7</v>
      </c>
    </row>
    <row r="34" spans="1:14" ht="18.75" customHeight="1" x14ac:dyDescent="0.25">
      <c r="A34" s="28" t="s">
        <v>47</v>
      </c>
      <c r="B34" s="97" t="str">
        <f t="array" ref="B34">_xlfn.IFS(F34&gt;J34,$D$60,F34&lt;J34,$D$61,F34=J34,"-")</f>
        <v>↑</v>
      </c>
      <c r="C34" s="98">
        <v>154429</v>
      </c>
      <c r="D34" s="98">
        <v>148480</v>
      </c>
      <c r="E34" s="98">
        <v>5949</v>
      </c>
      <c r="F34" s="99">
        <v>3.9</v>
      </c>
      <c r="G34" s="100">
        <v>155696</v>
      </c>
      <c r="H34" s="100">
        <v>150506</v>
      </c>
      <c r="I34" s="100">
        <v>5190</v>
      </c>
      <c r="J34" s="101">
        <v>3.3</v>
      </c>
      <c r="K34" s="100">
        <v>147297</v>
      </c>
      <c r="L34" s="100">
        <v>141572</v>
      </c>
      <c r="M34" s="100">
        <v>5725</v>
      </c>
      <c r="N34" s="101">
        <v>3.9</v>
      </c>
    </row>
    <row r="35" spans="1:14" ht="18.75" customHeight="1" x14ac:dyDescent="0.25">
      <c r="A35" s="28" t="s">
        <v>48</v>
      </c>
      <c r="B35" s="97" t="str">
        <f t="array" ref="B35">_xlfn.IFS(F35&gt;J35,$D$60,F35&lt;J35,$D$61,F35=J35,"-")</f>
        <v>-</v>
      </c>
      <c r="C35" s="98">
        <v>13590</v>
      </c>
      <c r="D35" s="98">
        <v>13205</v>
      </c>
      <c r="E35" s="98">
        <v>385</v>
      </c>
      <c r="F35" s="99">
        <v>2.8</v>
      </c>
      <c r="G35" s="100">
        <v>13671</v>
      </c>
      <c r="H35" s="100">
        <v>13288</v>
      </c>
      <c r="I35" s="100">
        <v>383</v>
      </c>
      <c r="J35" s="101">
        <v>2.8</v>
      </c>
      <c r="K35" s="100">
        <v>13030</v>
      </c>
      <c r="L35" s="100">
        <v>12674</v>
      </c>
      <c r="M35" s="100">
        <v>356</v>
      </c>
      <c r="N35" s="101">
        <v>2.7</v>
      </c>
    </row>
    <row r="36" spans="1:14" ht="18.75" customHeight="1" x14ac:dyDescent="0.25">
      <c r="A36" s="28" t="s">
        <v>49</v>
      </c>
      <c r="B36" s="97" t="str">
        <f t="array" ref="B36">_xlfn.IFS(F36&gt;J36,$D$60,F36&lt;J36,$D$61,F36=J36,"-")</f>
        <v>↑</v>
      </c>
      <c r="C36" s="98">
        <v>30176</v>
      </c>
      <c r="D36" s="98">
        <v>29247</v>
      </c>
      <c r="E36" s="98">
        <v>929</v>
      </c>
      <c r="F36" s="99">
        <v>3.1</v>
      </c>
      <c r="G36" s="100">
        <v>30197</v>
      </c>
      <c r="H36" s="100">
        <v>29286</v>
      </c>
      <c r="I36" s="100">
        <v>911</v>
      </c>
      <c r="J36" s="101">
        <v>3</v>
      </c>
      <c r="K36" s="100">
        <v>28898</v>
      </c>
      <c r="L36" s="100">
        <v>28023</v>
      </c>
      <c r="M36" s="100">
        <v>875</v>
      </c>
      <c r="N36" s="101">
        <v>3</v>
      </c>
    </row>
    <row r="37" spans="1:14" ht="18.75" customHeight="1" x14ac:dyDescent="0.25">
      <c r="A37" s="28" t="s">
        <v>50</v>
      </c>
      <c r="B37" s="97" t="str">
        <f t="array" ref="B37">_xlfn.IFS(F37&gt;J37,$D$60,F37&lt;J37,$D$61,F37=J37,"-")</f>
        <v>↑</v>
      </c>
      <c r="C37" s="98">
        <v>45176</v>
      </c>
      <c r="D37" s="98">
        <v>43610</v>
      </c>
      <c r="E37" s="98">
        <v>1566</v>
      </c>
      <c r="F37" s="99">
        <v>3.5</v>
      </c>
      <c r="G37" s="100">
        <v>45247</v>
      </c>
      <c r="H37" s="100">
        <v>43763</v>
      </c>
      <c r="I37" s="100">
        <v>1484</v>
      </c>
      <c r="J37" s="101">
        <v>3.3</v>
      </c>
      <c r="K37" s="100">
        <v>43284</v>
      </c>
      <c r="L37" s="100">
        <v>41839</v>
      </c>
      <c r="M37" s="100">
        <v>1445</v>
      </c>
      <c r="N37" s="101">
        <v>3.3</v>
      </c>
    </row>
    <row r="38" spans="1:14" ht="18.75" customHeight="1" x14ac:dyDescent="0.25">
      <c r="A38" s="28" t="s">
        <v>51</v>
      </c>
      <c r="B38" s="97" t="str">
        <f t="array" ref="B38">_xlfn.IFS(F38&gt;J38,$D$60,F38&lt;J38,$D$61,F38=J38,"-")</f>
        <v>↑</v>
      </c>
      <c r="C38" s="98">
        <v>30986</v>
      </c>
      <c r="D38" s="98">
        <v>29929</v>
      </c>
      <c r="E38" s="98">
        <v>1057</v>
      </c>
      <c r="F38" s="99">
        <v>3.4</v>
      </c>
      <c r="G38" s="100">
        <v>31063</v>
      </c>
      <c r="H38" s="100">
        <v>30081</v>
      </c>
      <c r="I38" s="100">
        <v>982</v>
      </c>
      <c r="J38" s="101">
        <v>3.2</v>
      </c>
      <c r="K38" s="100">
        <v>29806</v>
      </c>
      <c r="L38" s="100">
        <v>28893</v>
      </c>
      <c r="M38" s="100">
        <v>913</v>
      </c>
      <c r="N38" s="101">
        <v>3.1</v>
      </c>
    </row>
    <row r="39" spans="1:14" ht="18.75" customHeight="1" x14ac:dyDescent="0.25">
      <c r="A39" s="28" t="s">
        <v>52</v>
      </c>
      <c r="B39" s="97" t="str">
        <f t="array" ref="B39">_xlfn.IFS(F39&gt;J39,$D$60,F39&lt;J39,$D$61,F39=J39,"-")</f>
        <v>↑</v>
      </c>
      <c r="C39" s="98">
        <v>6543</v>
      </c>
      <c r="D39" s="98">
        <v>6273</v>
      </c>
      <c r="E39" s="98">
        <v>270</v>
      </c>
      <c r="F39" s="99">
        <v>4.0999999999999996</v>
      </c>
      <c r="G39" s="100">
        <v>6555</v>
      </c>
      <c r="H39" s="100">
        <v>6306</v>
      </c>
      <c r="I39" s="100">
        <v>249</v>
      </c>
      <c r="J39" s="101">
        <v>3.8</v>
      </c>
      <c r="K39" s="100">
        <v>6267</v>
      </c>
      <c r="L39" s="100">
        <v>5982</v>
      </c>
      <c r="M39" s="100">
        <v>285</v>
      </c>
      <c r="N39" s="101">
        <v>4.5</v>
      </c>
    </row>
    <row r="40" spans="1:14" ht="18.75" customHeight="1" x14ac:dyDescent="0.25">
      <c r="A40" s="28" t="s">
        <v>53</v>
      </c>
      <c r="B40" s="97" t="str">
        <f t="array" ref="B40">_xlfn.IFS(F40&gt;J40,$D$60,F40&lt;J40,$D$61,F40=J40,"-")</f>
        <v>↑</v>
      </c>
      <c r="C40" s="98">
        <v>155685</v>
      </c>
      <c r="D40" s="98">
        <v>151776</v>
      </c>
      <c r="E40" s="98">
        <v>3909</v>
      </c>
      <c r="F40" s="99">
        <v>2.5</v>
      </c>
      <c r="G40" s="100">
        <v>155552</v>
      </c>
      <c r="H40" s="100">
        <v>151766</v>
      </c>
      <c r="I40" s="100">
        <v>3786</v>
      </c>
      <c r="J40" s="101">
        <v>2.4</v>
      </c>
      <c r="K40" s="100">
        <v>149199</v>
      </c>
      <c r="L40" s="100">
        <v>145450</v>
      </c>
      <c r="M40" s="100">
        <v>3749</v>
      </c>
      <c r="N40" s="101">
        <v>2.5</v>
      </c>
    </row>
    <row r="41" spans="1:14" ht="18.75" customHeight="1" x14ac:dyDescent="0.25">
      <c r="A41" s="28" t="s">
        <v>54</v>
      </c>
      <c r="B41" s="97" t="str">
        <f t="array" ref="B41">_xlfn.IFS(F41&gt;J41,$D$60,F41&lt;J41,$D$61,F41=J41,"-")</f>
        <v>↑</v>
      </c>
      <c r="C41" s="100">
        <v>12645</v>
      </c>
      <c r="D41" s="100">
        <v>12076</v>
      </c>
      <c r="E41" s="100">
        <v>569</v>
      </c>
      <c r="F41" s="101">
        <v>4.5</v>
      </c>
      <c r="G41" s="100">
        <v>12723</v>
      </c>
      <c r="H41" s="100">
        <v>12201</v>
      </c>
      <c r="I41" s="100">
        <v>522</v>
      </c>
      <c r="J41" s="101">
        <v>4.0999999999999996</v>
      </c>
      <c r="K41" s="100">
        <v>12288</v>
      </c>
      <c r="L41" s="100">
        <v>11729</v>
      </c>
      <c r="M41" s="100">
        <v>559</v>
      </c>
      <c r="N41" s="101">
        <v>4.5</v>
      </c>
    </row>
    <row r="42" spans="1:14" ht="18.75" customHeight="1" x14ac:dyDescent="0.25">
      <c r="A42" s="28" t="s">
        <v>55</v>
      </c>
      <c r="B42" s="97" t="str">
        <f t="array" ref="B42">_xlfn.IFS(F42&gt;J42,$D$60,F42&lt;J42,$D$61,F42=J42,"-")</f>
        <v>↑</v>
      </c>
      <c r="C42" s="100">
        <v>7242</v>
      </c>
      <c r="D42" s="100">
        <v>6751</v>
      </c>
      <c r="E42" s="100">
        <v>491</v>
      </c>
      <c r="F42" s="101">
        <v>6.8</v>
      </c>
      <c r="G42" s="100">
        <v>7263</v>
      </c>
      <c r="H42" s="100">
        <v>6800</v>
      </c>
      <c r="I42" s="100">
        <v>463</v>
      </c>
      <c r="J42" s="101">
        <v>6.4</v>
      </c>
      <c r="K42" s="100">
        <v>8162</v>
      </c>
      <c r="L42" s="100">
        <v>7532</v>
      </c>
      <c r="M42" s="100">
        <v>630</v>
      </c>
      <c r="N42" s="101">
        <v>7.7</v>
      </c>
    </row>
    <row r="43" spans="1:14" ht="18.75" customHeight="1" x14ac:dyDescent="0.25">
      <c r="A43" s="28" t="s">
        <v>56</v>
      </c>
      <c r="B43" s="97" t="str">
        <f t="array" ref="B43">_xlfn.IFS(F43&gt;J43,$D$60,F43&lt;J43,$D$61,F43=J43,"-")</f>
        <v>↑</v>
      </c>
      <c r="C43" s="100">
        <v>3456</v>
      </c>
      <c r="D43" s="100">
        <v>3335</v>
      </c>
      <c r="E43" s="100">
        <v>121</v>
      </c>
      <c r="F43" s="101">
        <v>3.5</v>
      </c>
      <c r="G43" s="100">
        <v>3431</v>
      </c>
      <c r="H43" s="100">
        <v>3323</v>
      </c>
      <c r="I43" s="100">
        <v>108</v>
      </c>
      <c r="J43" s="101">
        <v>3.1</v>
      </c>
      <c r="K43" s="100">
        <v>3535</v>
      </c>
      <c r="L43" s="100">
        <v>3422</v>
      </c>
      <c r="M43" s="100">
        <v>113</v>
      </c>
      <c r="N43" s="101">
        <v>3.2</v>
      </c>
    </row>
    <row r="44" spans="1:14" ht="18.75" customHeight="1" x14ac:dyDescent="0.25">
      <c r="A44" s="28" t="s">
        <v>57</v>
      </c>
      <c r="B44" s="97" t="str">
        <f t="array" ref="B44">_xlfn.IFS(F44&gt;J44,$D$60,F44&lt;J44,$D$61,F44=J44,"-")</f>
        <v>↑</v>
      </c>
      <c r="C44" s="98">
        <v>18779</v>
      </c>
      <c r="D44" s="98">
        <v>18187</v>
      </c>
      <c r="E44" s="98">
        <v>592</v>
      </c>
      <c r="F44" s="99">
        <v>3.2</v>
      </c>
      <c r="G44" s="100">
        <v>18910</v>
      </c>
      <c r="H44" s="100">
        <v>18366</v>
      </c>
      <c r="I44" s="100">
        <v>544</v>
      </c>
      <c r="J44" s="101">
        <v>2.9</v>
      </c>
      <c r="K44" s="100">
        <v>18748</v>
      </c>
      <c r="L44" s="100">
        <v>18256</v>
      </c>
      <c r="M44" s="100">
        <v>492</v>
      </c>
      <c r="N44" s="101">
        <v>2.6</v>
      </c>
    </row>
    <row r="45" spans="1:14" ht="18.75" customHeight="1" x14ac:dyDescent="0.25">
      <c r="A45" s="28" t="s">
        <v>58</v>
      </c>
      <c r="B45" s="97" t="str">
        <f t="array" ref="B45">_xlfn.IFS(F45&gt;J45,$D$60,F45&lt;J45,$D$61,F45=J45,"-")</f>
        <v>↑</v>
      </c>
      <c r="C45" s="98">
        <v>35464</v>
      </c>
      <c r="D45" s="98">
        <v>34443</v>
      </c>
      <c r="E45" s="98">
        <v>1021</v>
      </c>
      <c r="F45" s="99">
        <v>2.9</v>
      </c>
      <c r="G45" s="100">
        <v>35839</v>
      </c>
      <c r="H45" s="100">
        <v>34855</v>
      </c>
      <c r="I45" s="100">
        <v>984</v>
      </c>
      <c r="J45" s="101">
        <v>2.7</v>
      </c>
      <c r="K45" s="100">
        <v>33564</v>
      </c>
      <c r="L45" s="100">
        <v>32627</v>
      </c>
      <c r="M45" s="100">
        <v>937</v>
      </c>
      <c r="N45" s="101">
        <v>2.8</v>
      </c>
    </row>
    <row r="46" spans="1:14" ht="18.75" customHeight="1" x14ac:dyDescent="0.25">
      <c r="A46" s="28" t="s">
        <v>59</v>
      </c>
      <c r="B46" s="97" t="str">
        <f t="array" ref="B46">_xlfn.IFS(F46&gt;J46,$D$60,F46&lt;J46,$D$61,F46=J46,"-")</f>
        <v>-</v>
      </c>
      <c r="C46" s="98">
        <v>33611</v>
      </c>
      <c r="D46" s="98">
        <v>32127</v>
      </c>
      <c r="E46" s="98">
        <v>1484</v>
      </c>
      <c r="F46" s="99">
        <v>4.4000000000000004</v>
      </c>
      <c r="G46" s="100">
        <v>33754</v>
      </c>
      <c r="H46" s="100">
        <v>32278</v>
      </c>
      <c r="I46" s="100">
        <v>1476</v>
      </c>
      <c r="J46" s="101">
        <v>4.4000000000000004</v>
      </c>
      <c r="K46" s="100">
        <v>32408</v>
      </c>
      <c r="L46" s="100">
        <v>31014</v>
      </c>
      <c r="M46" s="100">
        <v>1394</v>
      </c>
      <c r="N46" s="101">
        <v>4.3</v>
      </c>
    </row>
    <row r="47" spans="1:14" ht="18.75" customHeight="1" x14ac:dyDescent="0.25">
      <c r="A47" s="28" t="s">
        <v>60</v>
      </c>
      <c r="B47" s="97" t="str">
        <f t="array" ref="B47">_xlfn.IFS(F47&gt;J47,$D$60,F47&lt;J47,$D$61,F47=J47,"-")</f>
        <v>↓</v>
      </c>
      <c r="C47" s="98">
        <v>59682</v>
      </c>
      <c r="D47" s="98">
        <v>57936</v>
      </c>
      <c r="E47" s="98">
        <v>1746</v>
      </c>
      <c r="F47" s="99">
        <v>2.9</v>
      </c>
      <c r="G47" s="100">
        <v>59920</v>
      </c>
      <c r="H47" s="100">
        <v>58132</v>
      </c>
      <c r="I47" s="100">
        <v>1788</v>
      </c>
      <c r="J47" s="101">
        <v>3</v>
      </c>
      <c r="K47" s="100">
        <v>57523</v>
      </c>
      <c r="L47" s="100">
        <v>55960</v>
      </c>
      <c r="M47" s="100">
        <v>1563</v>
      </c>
      <c r="N47" s="101">
        <v>2.7</v>
      </c>
    </row>
    <row r="48" spans="1:14" ht="18.75" customHeight="1" x14ac:dyDescent="0.25">
      <c r="A48" s="28" t="s">
        <v>61</v>
      </c>
      <c r="B48" s="97" t="str">
        <f t="array" ref="B48">_xlfn.IFS(F48&gt;J48,$D$60,F48&lt;J48,$D$61,F48=J48,"-")</f>
        <v>↑</v>
      </c>
      <c r="C48" s="98">
        <v>203347</v>
      </c>
      <c r="D48" s="98">
        <v>197038</v>
      </c>
      <c r="E48" s="98">
        <v>6309</v>
      </c>
      <c r="F48" s="99">
        <v>3.1</v>
      </c>
      <c r="G48" s="100">
        <v>202783</v>
      </c>
      <c r="H48" s="100">
        <v>196606</v>
      </c>
      <c r="I48" s="100">
        <v>6177</v>
      </c>
      <c r="J48" s="101">
        <v>3</v>
      </c>
      <c r="K48" s="100">
        <v>194739</v>
      </c>
      <c r="L48" s="100">
        <v>189038</v>
      </c>
      <c r="M48" s="100">
        <v>5701</v>
      </c>
      <c r="N48" s="101">
        <v>2.9</v>
      </c>
    </row>
    <row r="49" spans="1:14" ht="18.75" customHeight="1" x14ac:dyDescent="0.25">
      <c r="A49" s="28" t="s">
        <v>62</v>
      </c>
      <c r="B49" s="97" t="str">
        <f t="array" ref="B49">_xlfn.IFS(F49&gt;J49,$D$60,F49&lt;J49,$D$61,F49=J49,"-")</f>
        <v>↑</v>
      </c>
      <c r="C49" s="98">
        <v>8524</v>
      </c>
      <c r="D49" s="98">
        <v>8270</v>
      </c>
      <c r="E49" s="98">
        <v>254</v>
      </c>
      <c r="F49" s="99">
        <v>3</v>
      </c>
      <c r="G49" s="100">
        <v>8655</v>
      </c>
      <c r="H49" s="100">
        <v>8409</v>
      </c>
      <c r="I49" s="100">
        <v>246</v>
      </c>
      <c r="J49" s="101">
        <v>2.8</v>
      </c>
      <c r="K49" s="100">
        <v>8124</v>
      </c>
      <c r="L49" s="100">
        <v>7892</v>
      </c>
      <c r="M49" s="100">
        <v>232</v>
      </c>
      <c r="N49" s="101">
        <v>2.9</v>
      </c>
    </row>
    <row r="50" spans="1:14" ht="18.75" customHeight="1" x14ac:dyDescent="0.25">
      <c r="A50" s="28" t="s">
        <v>63</v>
      </c>
      <c r="B50" s="97" t="str">
        <f t="array" ref="B50">_xlfn.IFS(F50&gt;J50,$D$60,F50&lt;J50,$D$61,F50=J50,"-")</f>
        <v>-</v>
      </c>
      <c r="C50" s="98">
        <v>160525</v>
      </c>
      <c r="D50" s="98">
        <v>155821</v>
      </c>
      <c r="E50" s="98">
        <v>4704</v>
      </c>
      <c r="F50" s="99">
        <v>2.9</v>
      </c>
      <c r="G50" s="100">
        <v>159862</v>
      </c>
      <c r="H50" s="100">
        <v>155278</v>
      </c>
      <c r="I50" s="100">
        <v>4584</v>
      </c>
      <c r="J50" s="101">
        <v>2.9</v>
      </c>
      <c r="K50" s="100">
        <v>153390</v>
      </c>
      <c r="L50" s="100">
        <v>148976</v>
      </c>
      <c r="M50" s="100">
        <v>4414</v>
      </c>
      <c r="N50" s="101">
        <v>2.9</v>
      </c>
    </row>
    <row r="51" spans="1:14" ht="18.75" customHeight="1" x14ac:dyDescent="0.25">
      <c r="A51" s="28" t="s">
        <v>64</v>
      </c>
      <c r="B51" s="97" t="str">
        <f t="array" ref="B51">_xlfn.IFS(F51&gt;J51,$D$60,F51&lt;J51,$D$61,F51=J51,"-")</f>
        <v>↑</v>
      </c>
      <c r="C51" s="98">
        <v>42929</v>
      </c>
      <c r="D51" s="98">
        <v>41307</v>
      </c>
      <c r="E51" s="98">
        <v>1622</v>
      </c>
      <c r="F51" s="99">
        <v>3.8</v>
      </c>
      <c r="G51" s="100">
        <v>42914</v>
      </c>
      <c r="H51" s="100">
        <v>41355</v>
      </c>
      <c r="I51" s="100">
        <v>1559</v>
      </c>
      <c r="J51" s="101">
        <v>3.6</v>
      </c>
      <c r="K51" s="100">
        <v>41488</v>
      </c>
      <c r="L51" s="100">
        <v>39835</v>
      </c>
      <c r="M51" s="100">
        <v>1653</v>
      </c>
      <c r="N51" s="101">
        <v>4</v>
      </c>
    </row>
    <row r="52" spans="1:14" ht="18.75" customHeight="1" x14ac:dyDescent="0.25">
      <c r="A52" s="28" t="s">
        <v>65</v>
      </c>
      <c r="B52" s="97" t="str">
        <f t="array" ref="B52">_xlfn.IFS(F52&gt;J52,$D$60,F52&lt;J52,$D$61,F52=J52,"-")</f>
        <v>↑</v>
      </c>
      <c r="C52" s="98">
        <v>11591</v>
      </c>
      <c r="D52" s="98">
        <v>11136</v>
      </c>
      <c r="E52" s="98">
        <v>455</v>
      </c>
      <c r="F52" s="99">
        <v>3.9</v>
      </c>
      <c r="G52" s="100">
        <v>11527</v>
      </c>
      <c r="H52" s="100">
        <v>11100</v>
      </c>
      <c r="I52" s="100">
        <v>427</v>
      </c>
      <c r="J52" s="101">
        <v>3.7</v>
      </c>
      <c r="K52" s="100">
        <v>11123</v>
      </c>
      <c r="L52" s="100">
        <v>10641</v>
      </c>
      <c r="M52" s="100">
        <v>482</v>
      </c>
      <c r="N52" s="101">
        <v>4.3</v>
      </c>
    </row>
    <row r="53" spans="1:14" ht="18.75" customHeight="1" x14ac:dyDescent="0.25">
      <c r="A53" s="28" t="s">
        <v>66</v>
      </c>
      <c r="B53" s="97" t="str">
        <f t="array" ref="B53">_xlfn.IFS(F53&gt;J53,$D$60,F53&lt;J53,$D$61,F53=J53,"-")</f>
        <v>↑</v>
      </c>
      <c r="C53" s="98">
        <v>10152</v>
      </c>
      <c r="D53" s="98">
        <v>9630</v>
      </c>
      <c r="E53" s="98">
        <v>522</v>
      </c>
      <c r="F53" s="99">
        <v>5.0999999999999996</v>
      </c>
      <c r="G53" s="100">
        <v>10185</v>
      </c>
      <c r="H53" s="100">
        <v>9694</v>
      </c>
      <c r="I53" s="100">
        <v>491</v>
      </c>
      <c r="J53" s="101">
        <v>4.8</v>
      </c>
      <c r="K53" s="100">
        <v>10434</v>
      </c>
      <c r="L53" s="100">
        <v>9950</v>
      </c>
      <c r="M53" s="100">
        <v>484</v>
      </c>
      <c r="N53" s="101">
        <v>4.5999999999999996</v>
      </c>
    </row>
    <row r="54" spans="1:14" ht="19.5" customHeight="1" thickBot="1" x14ac:dyDescent="0.3">
      <c r="A54" s="27" t="s">
        <v>67</v>
      </c>
      <c r="B54" s="97" t="str">
        <f t="array" ref="B54">_xlfn.IFS(F54&gt;J54,$D$60,F54&lt;J54,$D$61,F54=J54,"-")</f>
        <v>↑</v>
      </c>
      <c r="C54" s="98">
        <v>153570</v>
      </c>
      <c r="D54" s="98">
        <v>149173</v>
      </c>
      <c r="E54" s="98">
        <v>4397</v>
      </c>
      <c r="F54" s="99">
        <v>2.9</v>
      </c>
      <c r="G54" s="100">
        <v>153885</v>
      </c>
      <c r="H54" s="100">
        <v>149515</v>
      </c>
      <c r="I54" s="100">
        <v>4370</v>
      </c>
      <c r="J54" s="101">
        <v>2.8</v>
      </c>
      <c r="K54" s="100">
        <v>147261</v>
      </c>
      <c r="L54" s="100">
        <v>143130</v>
      </c>
      <c r="M54" s="100">
        <v>4131</v>
      </c>
      <c r="N54" s="101">
        <v>2.8</v>
      </c>
    </row>
    <row r="55" spans="1:14" ht="15.75" customHeight="1" x14ac:dyDescent="0.25">
      <c r="A55" s="28"/>
      <c r="B55" s="65"/>
      <c r="C55" s="102"/>
      <c r="D55" s="103"/>
      <c r="E55" s="103"/>
      <c r="F55" s="104"/>
      <c r="G55" s="82"/>
      <c r="H55" s="82"/>
      <c r="I55" s="82"/>
      <c r="J55" s="105"/>
      <c r="K55" s="102"/>
      <c r="L55" s="103"/>
      <c r="M55" s="102"/>
      <c r="N55" s="106"/>
    </row>
    <row r="56" spans="1:14" x14ac:dyDescent="0.25">
      <c r="A56" s="28"/>
      <c r="B56" s="107"/>
      <c r="C56" s="107"/>
      <c r="D56" s="107"/>
      <c r="E56" s="108"/>
      <c r="G56" s="107"/>
      <c r="H56" s="107"/>
      <c r="I56" s="109"/>
      <c r="J56" s="110"/>
      <c r="K56" s="110"/>
      <c r="L56" s="110"/>
      <c r="M56" s="111"/>
      <c r="N56" s="104"/>
    </row>
    <row r="57" spans="1:14" x14ac:dyDescent="0.25">
      <c r="A57" s="28"/>
      <c r="B57" s="107"/>
      <c r="C57" s="107"/>
      <c r="D57" s="107"/>
      <c r="E57" s="108"/>
      <c r="F57" s="112"/>
      <c r="G57" s="107"/>
      <c r="H57" s="107"/>
      <c r="I57" s="109"/>
      <c r="J57" s="110"/>
      <c r="K57" s="110"/>
      <c r="L57" s="110"/>
      <c r="M57" s="111"/>
      <c r="N57" s="104"/>
    </row>
    <row r="58" spans="1:14" x14ac:dyDescent="0.25">
      <c r="A58" s="28"/>
      <c r="B58" s="107"/>
      <c r="C58" s="107"/>
      <c r="D58" s="107"/>
      <c r="E58" s="108"/>
      <c r="F58" s="112"/>
      <c r="G58" s="107"/>
      <c r="H58" s="107"/>
      <c r="I58" s="109"/>
      <c r="J58" s="110"/>
      <c r="K58" s="110"/>
      <c r="L58" s="110"/>
      <c r="M58" s="111"/>
      <c r="N58" s="104"/>
    </row>
    <row r="59" spans="1:14" x14ac:dyDescent="0.25">
      <c r="C59" s="103"/>
      <c r="D59" s="103"/>
      <c r="E59" s="103"/>
      <c r="F59" s="104"/>
      <c r="K59" s="103"/>
      <c r="L59" s="103"/>
      <c r="M59" s="103"/>
      <c r="N59" s="104"/>
    </row>
    <row r="60" spans="1:14" x14ac:dyDescent="0.25">
      <c r="C60" s="103"/>
      <c r="D60" s="71" t="s">
        <v>30</v>
      </c>
      <c r="E60" s="103"/>
      <c r="F60" s="104"/>
      <c r="K60" s="103"/>
      <c r="L60" s="103"/>
      <c r="M60" s="103"/>
      <c r="N60" s="104"/>
    </row>
    <row r="61" spans="1:14" x14ac:dyDescent="0.25">
      <c r="C61" s="103"/>
      <c r="D61" s="72" t="s">
        <v>68</v>
      </c>
      <c r="E61" s="103"/>
      <c r="F61" s="104"/>
      <c r="K61" s="103"/>
      <c r="L61" s="103"/>
      <c r="M61" s="103"/>
      <c r="N61" s="104"/>
    </row>
    <row r="62" spans="1:14" x14ac:dyDescent="0.25">
      <c r="C62" s="103"/>
      <c r="D62" s="103"/>
      <c r="E62" s="103"/>
      <c r="F62" s="104"/>
      <c r="K62" s="103"/>
      <c r="L62" s="103"/>
      <c r="M62" s="103"/>
      <c r="N62" s="104"/>
    </row>
    <row r="63" spans="1:14" x14ac:dyDescent="0.25">
      <c r="C63" s="103"/>
      <c r="D63" s="103"/>
      <c r="E63" s="103"/>
      <c r="F63" s="104"/>
      <c r="K63" s="103"/>
      <c r="L63" s="103"/>
      <c r="M63" s="103"/>
      <c r="N63" s="104"/>
    </row>
    <row r="64" spans="1:14" x14ac:dyDescent="0.25">
      <c r="C64" s="103"/>
      <c r="D64" s="103"/>
      <c r="E64" s="103"/>
      <c r="F64" s="104"/>
      <c r="K64" s="103"/>
      <c r="L64" s="103"/>
      <c r="M64" s="103"/>
      <c r="N64" s="104"/>
    </row>
    <row r="65" spans="3:14" x14ac:dyDescent="0.25">
      <c r="C65" s="103"/>
      <c r="D65" s="103"/>
      <c r="E65" s="103"/>
      <c r="F65" s="104"/>
      <c r="K65" s="103"/>
      <c r="L65" s="103"/>
      <c r="M65" s="103"/>
      <c r="N65" s="104"/>
    </row>
    <row r="66" spans="3:14" x14ac:dyDescent="0.25">
      <c r="C66" s="103"/>
      <c r="D66" s="103"/>
      <c r="E66" s="103"/>
      <c r="F66" s="104"/>
      <c r="K66" s="103"/>
      <c r="L66" s="103"/>
      <c r="M66" s="103"/>
      <c r="N66" s="104"/>
    </row>
    <row r="67" spans="3:14" x14ac:dyDescent="0.25">
      <c r="C67" s="103"/>
      <c r="D67" s="103"/>
      <c r="E67" s="103"/>
      <c r="F67" s="104"/>
      <c r="K67" s="103"/>
      <c r="L67" s="103"/>
      <c r="M67" s="103"/>
      <c r="N67" s="104"/>
    </row>
    <row r="68" spans="3:14" x14ac:dyDescent="0.25">
      <c r="C68" s="103"/>
      <c r="D68" s="103"/>
      <c r="E68" s="103"/>
      <c r="F68" s="104"/>
      <c r="K68" s="103"/>
      <c r="L68" s="103"/>
      <c r="M68" s="103"/>
      <c r="N68" s="104"/>
    </row>
    <row r="69" spans="3:14" x14ac:dyDescent="0.25">
      <c r="C69" s="103"/>
      <c r="D69" s="103"/>
      <c r="E69" s="103"/>
      <c r="F69" s="104"/>
      <c r="K69" s="103"/>
      <c r="L69" s="103"/>
      <c r="M69" s="103"/>
      <c r="N69" s="104"/>
    </row>
    <row r="70" spans="3:14" x14ac:dyDescent="0.25">
      <c r="C70" s="103"/>
      <c r="D70" s="103"/>
      <c r="E70" s="103"/>
      <c r="F70" s="104"/>
      <c r="K70" s="103"/>
      <c r="L70" s="103"/>
      <c r="M70" s="103"/>
      <c r="N70" s="104"/>
    </row>
    <row r="71" spans="3:14" x14ac:dyDescent="0.25">
      <c r="C71" s="103"/>
      <c r="D71" s="103"/>
      <c r="E71" s="103"/>
      <c r="F71" s="104"/>
      <c r="K71" s="103"/>
      <c r="L71" s="103"/>
      <c r="M71" s="103"/>
      <c r="N71" s="104"/>
    </row>
    <row r="72" spans="3:14" x14ac:dyDescent="0.25">
      <c r="C72" s="103"/>
      <c r="D72" s="103"/>
      <c r="E72" s="103"/>
      <c r="F72" s="104"/>
      <c r="K72" s="103"/>
      <c r="L72" s="103"/>
      <c r="M72" s="103"/>
      <c r="N72" s="104"/>
    </row>
    <row r="73" spans="3:14" x14ac:dyDescent="0.25">
      <c r="C73" s="103"/>
      <c r="D73" s="103"/>
      <c r="E73" s="103"/>
      <c r="F73" s="104"/>
      <c r="K73" s="103"/>
      <c r="L73" s="103"/>
      <c r="M73" s="103"/>
      <c r="N73" s="104"/>
    </row>
    <row r="74" spans="3:14" x14ac:dyDescent="0.25">
      <c r="C74" s="103"/>
      <c r="D74" s="103"/>
      <c r="E74" s="103"/>
      <c r="F74" s="104"/>
      <c r="K74" s="103"/>
      <c r="L74" s="103"/>
      <c r="M74" s="103"/>
      <c r="N74" s="104"/>
    </row>
  </sheetData>
  <mergeCells count="8">
    <mergeCell ref="A1:N1"/>
    <mergeCell ref="E6:F6"/>
    <mergeCell ref="I6:J6"/>
    <mergeCell ref="M6:N6"/>
    <mergeCell ref="A2:N2"/>
    <mergeCell ref="C5:F5"/>
    <mergeCell ref="G5:J5"/>
    <mergeCell ref="K5:N5"/>
  </mergeCells>
  <conditionalFormatting sqref="B9:B54">
    <cfRule type="cellIs" dxfId="2" priority="1" operator="equal">
      <formula>$D$60</formula>
    </cfRule>
    <cfRule type="cellIs" dxfId="1" priority="2" operator="equal">
      <formula>$D$60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F48"/>
  <sheetViews>
    <sheetView topLeftCell="A25" zoomScale="80" zoomScaleNormal="80" workbookViewId="0">
      <selection activeCell="D38" sqref="D38"/>
    </sheetView>
  </sheetViews>
  <sheetFormatPr defaultRowHeight="28.5" customHeight="1" x14ac:dyDescent="0.25"/>
  <cols>
    <col min="1" max="1" width="31.5703125" style="152" customWidth="1"/>
    <col min="3" max="4" width="12.140625" style="152" bestFit="1" customWidth="1"/>
    <col min="7" max="8" width="12.140625" style="152" bestFit="1" customWidth="1"/>
    <col min="11" max="12" width="12.42578125" style="152" bestFit="1" customWidth="1"/>
    <col min="13" max="13" width="10.140625" style="152" bestFit="1" customWidth="1"/>
    <col min="14" max="14" width="10.28515625" style="152" bestFit="1" customWidth="1"/>
  </cols>
  <sheetData>
    <row r="1" spans="1:15" ht="28.5" customHeight="1" x14ac:dyDescent="0.25">
      <c r="A1" s="197" t="s">
        <v>69</v>
      </c>
      <c r="B1" s="198"/>
      <c r="C1" s="198"/>
      <c r="D1" s="198"/>
      <c r="E1" s="198"/>
      <c r="F1" s="198"/>
      <c r="G1" s="198"/>
      <c r="H1" s="198"/>
      <c r="I1" s="198"/>
      <c r="J1" s="198"/>
      <c r="K1" s="198"/>
      <c r="L1" s="198"/>
      <c r="M1" s="198"/>
      <c r="N1" s="198"/>
    </row>
    <row r="2" spans="1:15" ht="28.5" customHeight="1" x14ac:dyDescent="0.25">
      <c r="A2" s="197" t="s">
        <v>12</v>
      </c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</row>
    <row r="3" spans="1:15" ht="28.5" customHeight="1" x14ac:dyDescent="0.25">
      <c r="A3" s="151"/>
      <c r="B3" s="151"/>
      <c r="C3" s="151"/>
      <c r="D3" s="151"/>
      <c r="E3" s="151"/>
      <c r="F3" s="151"/>
      <c r="G3" s="151"/>
      <c r="H3" s="151"/>
      <c r="I3" s="151"/>
      <c r="J3" s="151"/>
      <c r="K3" s="151"/>
      <c r="L3" s="151"/>
      <c r="M3" s="151"/>
      <c r="N3" s="151"/>
    </row>
    <row r="4" spans="1:15" ht="28.5" customHeight="1" thickBot="1" x14ac:dyDescent="0.3">
      <c r="A4" s="157"/>
      <c r="B4" s="20"/>
      <c r="C4" s="209">
        <v>45261</v>
      </c>
      <c r="D4" s="198"/>
      <c r="E4" s="198"/>
      <c r="F4" s="198"/>
      <c r="G4" s="209">
        <v>45260</v>
      </c>
      <c r="H4" s="198"/>
      <c r="I4" s="198"/>
      <c r="J4" s="198"/>
      <c r="K4" s="209">
        <v>44901</v>
      </c>
      <c r="L4" s="198"/>
      <c r="M4" s="198"/>
      <c r="N4" s="198"/>
    </row>
    <row r="5" spans="1:15" ht="28.5" customHeight="1" thickBot="1" x14ac:dyDescent="0.3">
      <c r="A5" s="214" t="s">
        <v>70</v>
      </c>
      <c r="B5" s="212"/>
      <c r="C5" s="153" t="s">
        <v>13</v>
      </c>
      <c r="D5" s="153" t="s">
        <v>14</v>
      </c>
      <c r="E5" s="205" t="s">
        <v>15</v>
      </c>
      <c r="F5" s="206"/>
      <c r="G5" s="87" t="s">
        <v>13</v>
      </c>
      <c r="H5" s="88" t="s">
        <v>14</v>
      </c>
      <c r="I5" s="210" t="s">
        <v>15</v>
      </c>
      <c r="J5" s="211"/>
      <c r="K5" s="87" t="s">
        <v>13</v>
      </c>
      <c r="L5" s="88" t="s">
        <v>14</v>
      </c>
      <c r="M5" s="210" t="s">
        <v>15</v>
      </c>
      <c r="N5" s="211"/>
    </row>
    <row r="6" spans="1:15" ht="28.5" customHeight="1" thickBot="1" x14ac:dyDescent="0.3">
      <c r="A6" s="215"/>
      <c r="B6" s="213"/>
      <c r="C6" s="53" t="s">
        <v>17</v>
      </c>
      <c r="D6" s="26" t="s">
        <v>18</v>
      </c>
      <c r="E6" s="54" t="s">
        <v>19</v>
      </c>
      <c r="F6" s="113" t="s">
        <v>20</v>
      </c>
      <c r="G6" s="90" t="s">
        <v>17</v>
      </c>
      <c r="H6" s="114" t="s">
        <v>18</v>
      </c>
      <c r="I6" s="91" t="s">
        <v>19</v>
      </c>
      <c r="J6" s="113" t="s">
        <v>20</v>
      </c>
      <c r="K6" s="90" t="s">
        <v>17</v>
      </c>
      <c r="L6" s="115" t="s">
        <v>18</v>
      </c>
      <c r="M6" s="116" t="s">
        <v>19</v>
      </c>
      <c r="N6" s="117" t="s">
        <v>20</v>
      </c>
      <c r="O6" s="155"/>
    </row>
    <row r="7" spans="1:15" ht="28.5" customHeight="1" x14ac:dyDescent="0.25">
      <c r="A7" s="157"/>
      <c r="B7" s="29"/>
      <c r="C7" s="154"/>
      <c r="D7" s="154"/>
      <c r="E7" s="154"/>
      <c r="F7" s="93"/>
      <c r="G7" s="95"/>
      <c r="H7" s="95"/>
      <c r="I7" s="95"/>
      <c r="J7" s="94"/>
      <c r="K7" s="95"/>
      <c r="L7" s="95"/>
      <c r="M7" s="95"/>
      <c r="N7" s="94"/>
    </row>
    <row r="8" spans="1:15" ht="28.5" customHeight="1" x14ac:dyDescent="0.25">
      <c r="A8" s="30" t="s">
        <v>71</v>
      </c>
      <c r="B8" s="118" t="str">
        <f t="array" ref="B8">_xlfn.IFS(J8&gt;F8,$B$48,J8&lt;F8,$B$47,J8=F8,"-")</f>
        <v>-</v>
      </c>
      <c r="C8" s="100">
        <v>437019</v>
      </c>
      <c r="D8" s="100">
        <v>425987</v>
      </c>
      <c r="E8" s="100">
        <v>11032</v>
      </c>
      <c r="F8" s="101">
        <v>2.5</v>
      </c>
      <c r="G8" s="100">
        <v>438735</v>
      </c>
      <c r="H8" s="100">
        <v>427954</v>
      </c>
      <c r="I8" s="100">
        <v>10781</v>
      </c>
      <c r="J8" s="101">
        <v>2.5</v>
      </c>
      <c r="K8" s="100">
        <v>405219</v>
      </c>
      <c r="L8" s="100">
        <v>394878</v>
      </c>
      <c r="M8" s="100">
        <v>10341</v>
      </c>
      <c r="N8" s="101">
        <v>2.6</v>
      </c>
    </row>
    <row r="9" spans="1:15" ht="28.5" customHeight="1" x14ac:dyDescent="0.25">
      <c r="A9" s="31" t="s">
        <v>72</v>
      </c>
      <c r="B9" s="118" t="str">
        <f t="array" ref="B9">_xlfn.IFS(J9&gt;F9,$B$48,J9&lt;F9,$B$47,J9=F9,"-")</f>
        <v>↑</v>
      </c>
      <c r="C9" s="100">
        <v>413750</v>
      </c>
      <c r="D9" s="100">
        <v>401735</v>
      </c>
      <c r="E9" s="100">
        <v>12015</v>
      </c>
      <c r="F9" s="101">
        <v>2.9</v>
      </c>
      <c r="G9" s="100">
        <v>413208</v>
      </c>
      <c r="H9" s="100">
        <v>401508</v>
      </c>
      <c r="I9" s="100">
        <v>11700</v>
      </c>
      <c r="J9" s="101">
        <v>2.8</v>
      </c>
      <c r="K9" s="100">
        <v>396299</v>
      </c>
      <c r="L9" s="100">
        <v>385155</v>
      </c>
      <c r="M9" s="100">
        <v>11144</v>
      </c>
      <c r="N9" s="101">
        <v>2.8</v>
      </c>
    </row>
    <row r="10" spans="1:15" ht="28.5" customHeight="1" x14ac:dyDescent="0.25">
      <c r="A10" s="31" t="s">
        <v>73</v>
      </c>
      <c r="B10" s="118" t="str">
        <f t="array" ref="B10">_xlfn.IFS(J10&gt;F10,$B$48,J10&lt;F10,$B$47,J10=F10,"-")</f>
        <v>↑</v>
      </c>
      <c r="C10" s="100">
        <v>99383</v>
      </c>
      <c r="D10" s="100">
        <v>96258</v>
      </c>
      <c r="E10" s="100">
        <v>3125</v>
      </c>
      <c r="F10" s="101">
        <v>3.1</v>
      </c>
      <c r="G10" s="100">
        <v>99749</v>
      </c>
      <c r="H10" s="100">
        <v>96747</v>
      </c>
      <c r="I10" s="100">
        <v>3002</v>
      </c>
      <c r="J10" s="101">
        <v>3</v>
      </c>
      <c r="K10" s="100">
        <v>94966</v>
      </c>
      <c r="L10" s="100">
        <v>92125</v>
      </c>
      <c r="M10" s="100">
        <v>2841</v>
      </c>
      <c r="N10" s="101">
        <v>3</v>
      </c>
    </row>
    <row r="11" spans="1:15" ht="28.5" customHeight="1" x14ac:dyDescent="0.25">
      <c r="A11" s="60" t="s">
        <v>74</v>
      </c>
      <c r="B11" s="118" t="str">
        <f t="array" ref="B11">_xlfn.IFS(J11&gt;F11,$B$48,J11&lt;F11,$B$47,J11=F11,"-")</f>
        <v>↑</v>
      </c>
      <c r="C11" s="100">
        <v>452681</v>
      </c>
      <c r="D11" s="100">
        <v>439748</v>
      </c>
      <c r="E11" s="100">
        <v>12933</v>
      </c>
      <c r="F11" s="101">
        <v>2.9</v>
      </c>
      <c r="G11" s="100">
        <v>453884</v>
      </c>
      <c r="H11" s="100">
        <v>441307</v>
      </c>
      <c r="I11" s="100">
        <v>12577</v>
      </c>
      <c r="J11" s="101">
        <v>2.8</v>
      </c>
      <c r="K11" s="100">
        <v>436533</v>
      </c>
      <c r="L11" s="100">
        <v>424907</v>
      </c>
      <c r="M11" s="100">
        <v>11626</v>
      </c>
      <c r="N11" s="101">
        <v>2.7</v>
      </c>
    </row>
    <row r="12" spans="1:15" ht="28.5" customHeight="1" x14ac:dyDescent="0.25">
      <c r="A12" s="62" t="s">
        <v>75</v>
      </c>
      <c r="B12" s="118" t="str">
        <f t="array" ref="B12">_xlfn.IFS(J12&gt;F12,$B$48,J12&lt;F12,$B$47,J12=F12,"-")</f>
        <v>↑</v>
      </c>
      <c r="C12" s="100">
        <v>92253</v>
      </c>
      <c r="D12" s="100">
        <v>89559</v>
      </c>
      <c r="E12" s="100">
        <v>2694</v>
      </c>
      <c r="F12" s="101">
        <v>2.9</v>
      </c>
      <c r="G12" s="100">
        <v>92512</v>
      </c>
      <c r="H12" s="100">
        <v>89935</v>
      </c>
      <c r="I12" s="100">
        <v>2577</v>
      </c>
      <c r="J12" s="101">
        <v>2.8</v>
      </c>
      <c r="K12" s="100">
        <v>88903</v>
      </c>
      <c r="L12" s="100">
        <v>86308</v>
      </c>
      <c r="M12" s="100">
        <v>2595</v>
      </c>
      <c r="N12" s="101">
        <v>2.9</v>
      </c>
    </row>
    <row r="13" spans="1:15" ht="28.5" customHeight="1" x14ac:dyDescent="0.25">
      <c r="A13" s="62" t="s">
        <v>76</v>
      </c>
      <c r="B13" s="118" t="str">
        <f t="array" ref="B13">_xlfn.IFS(J13&gt;F13,$B$48,J13&lt;F13,$B$47,J13=F13,"-")</f>
        <v>↑</v>
      </c>
      <c r="C13" s="100">
        <v>211470</v>
      </c>
      <c r="D13" s="100">
        <v>203192</v>
      </c>
      <c r="E13" s="100">
        <v>8278</v>
      </c>
      <c r="F13" s="101">
        <v>3.9</v>
      </c>
      <c r="G13" s="100">
        <v>213648</v>
      </c>
      <c r="H13" s="100">
        <v>206026</v>
      </c>
      <c r="I13" s="100">
        <v>7622</v>
      </c>
      <c r="J13" s="101">
        <v>3.6</v>
      </c>
      <c r="K13" s="100">
        <v>203054</v>
      </c>
      <c r="L13" s="100">
        <v>195002</v>
      </c>
      <c r="M13" s="100">
        <v>8052</v>
      </c>
      <c r="N13" s="101">
        <v>4</v>
      </c>
    </row>
    <row r="14" spans="1:15" ht="28.5" customHeight="1" x14ac:dyDescent="0.25">
      <c r="A14" s="61" t="s">
        <v>77</v>
      </c>
      <c r="B14" s="118" t="str">
        <f t="array" ref="B14">_xlfn.IFS(J14&gt;F14,$B$48,J14&lt;F14,$B$47,J14=F14,"-")</f>
        <v>↑</v>
      </c>
      <c r="C14" s="100">
        <v>172116</v>
      </c>
      <c r="D14" s="100">
        <v>166957</v>
      </c>
      <c r="E14" s="100">
        <v>5159</v>
      </c>
      <c r="F14" s="101">
        <v>3</v>
      </c>
      <c r="G14" s="100">
        <v>171389</v>
      </c>
      <c r="H14" s="100">
        <v>166378</v>
      </c>
      <c r="I14" s="100">
        <v>5011</v>
      </c>
      <c r="J14" s="101">
        <v>2.9</v>
      </c>
      <c r="K14" s="100">
        <v>164513</v>
      </c>
      <c r="L14" s="100">
        <v>159617</v>
      </c>
      <c r="M14" s="100">
        <v>4896</v>
      </c>
      <c r="N14" s="101">
        <v>3</v>
      </c>
    </row>
    <row r="15" spans="1:15" ht="28.5" customHeight="1" x14ac:dyDescent="0.25">
      <c r="A15" s="61" t="s">
        <v>78</v>
      </c>
      <c r="B15" s="118" t="str">
        <f t="array" ref="B15">_xlfn.IFS(J15&gt;F15,$B$48,J15&lt;F15,$B$47,J15=F15,"-")</f>
        <v>↑</v>
      </c>
      <c r="C15" s="100">
        <v>42929</v>
      </c>
      <c r="D15" s="100">
        <v>41307</v>
      </c>
      <c r="E15" s="100">
        <v>1622</v>
      </c>
      <c r="F15" s="101">
        <v>3.8</v>
      </c>
      <c r="G15" s="100">
        <v>42914</v>
      </c>
      <c r="H15" s="100">
        <v>41355</v>
      </c>
      <c r="I15" s="100">
        <v>1559</v>
      </c>
      <c r="J15" s="101">
        <v>3.6</v>
      </c>
      <c r="K15" s="100">
        <v>41488</v>
      </c>
      <c r="L15" s="100">
        <v>39835</v>
      </c>
      <c r="M15" s="100">
        <v>1653</v>
      </c>
      <c r="N15" s="101">
        <v>4</v>
      </c>
    </row>
    <row r="16" spans="1:15" ht="28.5" customHeight="1" x14ac:dyDescent="0.25">
      <c r="A16" s="61" t="s">
        <v>79</v>
      </c>
      <c r="B16" s="118" t="str">
        <f t="array" ref="B16">_xlfn.IFS(J16&gt;F16,$B$48,J16&lt;F16,$B$47,J16=F16,"-")</f>
        <v>↑</v>
      </c>
      <c r="C16" s="100">
        <v>83695</v>
      </c>
      <c r="D16" s="100">
        <v>81084</v>
      </c>
      <c r="E16" s="100">
        <v>2611</v>
      </c>
      <c r="F16" s="101">
        <v>3.1</v>
      </c>
      <c r="G16" s="98">
        <v>83871</v>
      </c>
      <c r="H16" s="98">
        <v>81343</v>
      </c>
      <c r="I16" s="98">
        <v>2528</v>
      </c>
      <c r="J16" s="99">
        <v>3</v>
      </c>
      <c r="K16" s="100">
        <v>81986</v>
      </c>
      <c r="L16" s="100">
        <v>79526</v>
      </c>
      <c r="M16" s="100">
        <v>2460</v>
      </c>
      <c r="N16" s="101">
        <v>3</v>
      </c>
    </row>
    <row r="17" spans="1:32" ht="28.5" customHeight="1" x14ac:dyDescent="0.25">
      <c r="A17" s="61" t="s">
        <v>80</v>
      </c>
      <c r="B17" s="118" t="str">
        <f t="array" ref="B17">_xlfn.IFS(J17&gt;F17,$B$48,J17&lt;F17,$B$47,J17=F17,"-")</f>
        <v>↑</v>
      </c>
      <c r="C17" s="100">
        <v>212552</v>
      </c>
      <c r="D17" s="100">
        <v>206024</v>
      </c>
      <c r="E17" s="100">
        <v>6528</v>
      </c>
      <c r="F17" s="101">
        <v>3.1</v>
      </c>
      <c r="G17" s="98">
        <v>212978</v>
      </c>
      <c r="H17" s="98">
        <v>206573</v>
      </c>
      <c r="I17" s="98">
        <v>6405</v>
      </c>
      <c r="J17" s="99">
        <v>3</v>
      </c>
      <c r="K17" s="100">
        <v>203777</v>
      </c>
      <c r="L17" s="100">
        <v>197679</v>
      </c>
      <c r="M17" s="100">
        <v>6098</v>
      </c>
      <c r="N17" s="101">
        <v>3</v>
      </c>
      <c r="Q17" t="s">
        <v>0</v>
      </c>
    </row>
    <row r="18" spans="1:32" ht="28.5" customHeight="1" x14ac:dyDescent="0.25">
      <c r="A18" s="32"/>
      <c r="B18" s="119"/>
      <c r="C18" s="120"/>
      <c r="D18" s="120"/>
      <c r="E18" s="120"/>
      <c r="F18" s="59"/>
      <c r="G18" s="120"/>
      <c r="H18" s="120"/>
      <c r="I18" s="120"/>
      <c r="J18" s="59"/>
      <c r="K18" s="120"/>
      <c r="L18" s="120"/>
      <c r="M18" s="120"/>
      <c r="N18" s="59"/>
    </row>
    <row r="19" spans="1:32" ht="28.5" customHeight="1" x14ac:dyDescent="0.25">
      <c r="A19" s="33"/>
      <c r="B19" s="119"/>
      <c r="C19" s="121"/>
      <c r="D19" s="121"/>
      <c r="E19" s="121"/>
      <c r="F19" s="34"/>
      <c r="G19" s="122"/>
      <c r="H19" s="122"/>
      <c r="I19" s="122"/>
      <c r="J19" s="123"/>
      <c r="K19" s="122"/>
      <c r="L19" s="122"/>
      <c r="M19" s="122"/>
      <c r="N19" s="35"/>
    </row>
    <row r="20" spans="1:32" ht="28.5" customHeight="1" x14ac:dyDescent="0.25">
      <c r="A20" s="197" t="s">
        <v>81</v>
      </c>
      <c r="B20" s="198"/>
      <c r="C20" s="198"/>
      <c r="D20" s="198"/>
      <c r="E20" s="198"/>
      <c r="F20" s="198"/>
      <c r="G20" s="198"/>
      <c r="H20" s="198"/>
      <c r="I20" s="198"/>
      <c r="J20" s="198"/>
      <c r="K20" s="198"/>
      <c r="L20" s="198"/>
      <c r="M20" s="198"/>
      <c r="N20" s="198"/>
    </row>
    <row r="21" spans="1:32" ht="28.5" customHeight="1" x14ac:dyDescent="0.25">
      <c r="A21" s="197" t="s">
        <v>12</v>
      </c>
      <c r="B21" s="198"/>
      <c r="C21" s="198"/>
      <c r="D21" s="198"/>
      <c r="E21" s="198"/>
      <c r="F21" s="198"/>
      <c r="G21" s="198"/>
      <c r="H21" s="198"/>
      <c r="I21" s="198"/>
      <c r="J21" s="198"/>
      <c r="K21" s="198"/>
      <c r="L21" s="198"/>
      <c r="M21" s="198"/>
      <c r="N21" s="198"/>
    </row>
    <row r="22" spans="1:32" ht="28.5" customHeight="1" thickBot="1" x14ac:dyDescent="0.3">
      <c r="A22" s="157"/>
      <c r="B22" s="20"/>
      <c r="C22" s="209">
        <v>45261</v>
      </c>
      <c r="D22" s="198"/>
      <c r="E22" s="198"/>
      <c r="F22" s="198"/>
      <c r="G22" s="209">
        <v>45260</v>
      </c>
      <c r="H22" s="198"/>
      <c r="I22" s="198"/>
      <c r="J22" s="198"/>
      <c r="K22" s="209">
        <v>44901</v>
      </c>
      <c r="L22" s="198"/>
      <c r="M22" s="198"/>
      <c r="N22" s="198"/>
    </row>
    <row r="23" spans="1:32" ht="28.5" customHeight="1" thickBot="1" x14ac:dyDescent="0.3">
      <c r="A23" s="214" t="s">
        <v>82</v>
      </c>
      <c r="B23" s="212"/>
      <c r="C23" s="153" t="s">
        <v>13</v>
      </c>
      <c r="D23" s="153" t="s">
        <v>14</v>
      </c>
      <c r="E23" s="205" t="s">
        <v>15</v>
      </c>
      <c r="F23" s="206"/>
      <c r="G23" s="87" t="s">
        <v>13</v>
      </c>
      <c r="H23" s="88" t="s">
        <v>14</v>
      </c>
      <c r="I23" s="205" t="s">
        <v>15</v>
      </c>
      <c r="J23" s="206"/>
      <c r="K23" s="87" t="s">
        <v>13</v>
      </c>
      <c r="L23" s="88" t="s">
        <v>14</v>
      </c>
      <c r="M23" s="205" t="s">
        <v>15</v>
      </c>
      <c r="N23" s="206"/>
    </row>
    <row r="24" spans="1:32" ht="28.5" customHeight="1" thickBot="1" x14ac:dyDescent="0.3">
      <c r="A24" s="215"/>
      <c r="B24" s="213"/>
      <c r="C24" s="153" t="s">
        <v>17</v>
      </c>
      <c r="D24" s="153" t="s">
        <v>18</v>
      </c>
      <c r="E24" s="153" t="s">
        <v>19</v>
      </c>
      <c r="F24" s="124" t="s">
        <v>20</v>
      </c>
      <c r="G24" s="87" t="s">
        <v>17</v>
      </c>
      <c r="H24" s="88" t="s">
        <v>18</v>
      </c>
      <c r="I24" s="88" t="s">
        <v>19</v>
      </c>
      <c r="J24" s="124" t="s">
        <v>20</v>
      </c>
      <c r="K24" s="87" t="s">
        <v>17</v>
      </c>
      <c r="L24" s="88" t="s">
        <v>18</v>
      </c>
      <c r="M24" s="88" t="s">
        <v>19</v>
      </c>
      <c r="N24" s="113" t="s">
        <v>20</v>
      </c>
    </row>
    <row r="25" spans="1:32" ht="28.5" customHeight="1" x14ac:dyDescent="0.25">
      <c r="A25" s="157"/>
      <c r="B25" s="29"/>
      <c r="C25" s="154"/>
      <c r="D25" s="154"/>
      <c r="E25" s="154"/>
      <c r="F25" s="93"/>
      <c r="G25" s="95"/>
      <c r="H25" s="95"/>
      <c r="I25" s="95"/>
      <c r="J25" s="94"/>
      <c r="K25" s="95"/>
      <c r="L25" s="95"/>
      <c r="M25" s="95"/>
      <c r="N25" s="125"/>
    </row>
    <row r="26" spans="1:32" ht="28.5" customHeight="1" x14ac:dyDescent="0.25">
      <c r="A26" s="63" t="s">
        <v>83</v>
      </c>
      <c r="B26" s="118" t="str">
        <f t="array" ref="B26">_xlfn.IFS(J26&gt;F26,$B$48,J26&lt;F26,$B$47,J26=F26,"-")</f>
        <v>↑</v>
      </c>
      <c r="C26" s="100">
        <v>12905</v>
      </c>
      <c r="D26" s="100">
        <v>12446</v>
      </c>
      <c r="E26" s="100">
        <v>459</v>
      </c>
      <c r="F26" s="101">
        <v>3.6</v>
      </c>
      <c r="G26" s="100">
        <v>12928</v>
      </c>
      <c r="H26" s="100">
        <v>12478</v>
      </c>
      <c r="I26" s="100">
        <v>450</v>
      </c>
      <c r="J26" s="101">
        <v>3.5</v>
      </c>
      <c r="K26" s="100">
        <v>12624</v>
      </c>
      <c r="L26" s="100">
        <v>12212</v>
      </c>
      <c r="M26" s="100">
        <v>412</v>
      </c>
      <c r="N26" s="101">
        <v>3.3</v>
      </c>
    </row>
    <row r="27" spans="1:32" ht="28.5" customHeight="1" x14ac:dyDescent="0.25">
      <c r="A27" s="63" t="s">
        <v>84</v>
      </c>
      <c r="B27" s="118" t="str">
        <f t="array" ref="B27">_xlfn.IFS(J27&gt;F27,$B$48,J27&lt;F27,$B$47,J27=F27,"-")</f>
        <v>↑</v>
      </c>
      <c r="C27" s="100">
        <v>11873</v>
      </c>
      <c r="D27" s="100">
        <v>11485</v>
      </c>
      <c r="E27" s="100">
        <v>388</v>
      </c>
      <c r="F27" s="101">
        <v>3.3</v>
      </c>
      <c r="G27" s="100">
        <v>11902</v>
      </c>
      <c r="H27" s="100">
        <v>11528</v>
      </c>
      <c r="I27" s="100">
        <v>374</v>
      </c>
      <c r="J27" s="101">
        <v>3.1</v>
      </c>
      <c r="K27" s="100">
        <v>11453</v>
      </c>
      <c r="L27" s="100">
        <v>11098</v>
      </c>
      <c r="M27" s="100">
        <v>355</v>
      </c>
      <c r="N27" s="101">
        <v>3.1</v>
      </c>
    </row>
    <row r="28" spans="1:32" ht="28.5" customHeight="1" x14ac:dyDescent="0.25">
      <c r="A28" s="63" t="s">
        <v>85</v>
      </c>
      <c r="B28" s="118" t="str">
        <f t="array" ref="B28">_xlfn.IFS(J28&gt;F28,$B$48,J28&lt;F28,$B$47,J28=F28,"-")</f>
        <v>↑</v>
      </c>
      <c r="C28" s="100">
        <v>13357</v>
      </c>
      <c r="D28" s="100">
        <v>13028</v>
      </c>
      <c r="E28" s="100">
        <v>329</v>
      </c>
      <c r="F28" s="101">
        <v>2.5</v>
      </c>
      <c r="G28" s="100">
        <v>13391</v>
      </c>
      <c r="H28" s="100">
        <v>13078</v>
      </c>
      <c r="I28" s="100">
        <v>313</v>
      </c>
      <c r="J28" s="101">
        <v>2.2999999999999998</v>
      </c>
      <c r="K28" s="100">
        <v>12886</v>
      </c>
      <c r="L28" s="100">
        <v>12564</v>
      </c>
      <c r="M28" s="100">
        <v>322</v>
      </c>
      <c r="N28" s="101">
        <v>2.5</v>
      </c>
    </row>
    <row r="29" spans="1:32" ht="28.5" customHeight="1" x14ac:dyDescent="0.25">
      <c r="A29" s="63" t="s">
        <v>86</v>
      </c>
      <c r="B29" s="118" t="str">
        <f t="array" ref="B29">_xlfn.IFS(J29&gt;F29,$B$48,J29&lt;F29,$B$47,J29=F29,"-")</f>
        <v>-</v>
      </c>
      <c r="C29" s="100">
        <v>82158</v>
      </c>
      <c r="D29" s="100">
        <v>80065</v>
      </c>
      <c r="E29" s="100">
        <v>2093</v>
      </c>
      <c r="F29" s="101">
        <v>2.5</v>
      </c>
      <c r="G29" s="100">
        <v>82534</v>
      </c>
      <c r="H29" s="100">
        <v>80451</v>
      </c>
      <c r="I29" s="100">
        <v>2083</v>
      </c>
      <c r="J29" s="101">
        <v>2.5</v>
      </c>
      <c r="K29" s="100">
        <v>76082</v>
      </c>
      <c r="L29" s="100">
        <v>74202</v>
      </c>
      <c r="M29" s="100">
        <v>1880</v>
      </c>
      <c r="N29" s="101">
        <v>2.5</v>
      </c>
    </row>
    <row r="30" spans="1:32" ht="28.5" customHeight="1" x14ac:dyDescent="0.25">
      <c r="A30" s="63" t="s">
        <v>72</v>
      </c>
      <c r="B30" s="118" t="str">
        <f t="array" ref="B30">_xlfn.IFS(J30&gt;F30,$B$48,J30&lt;F30,$B$47,J30=F30,"-")</f>
        <v>-</v>
      </c>
      <c r="C30" s="100">
        <v>58950</v>
      </c>
      <c r="D30" s="100">
        <v>56852</v>
      </c>
      <c r="E30" s="100">
        <v>2098</v>
      </c>
      <c r="F30" s="101">
        <v>3.6</v>
      </c>
      <c r="G30" s="100">
        <v>58853</v>
      </c>
      <c r="H30" s="100">
        <v>56729</v>
      </c>
      <c r="I30" s="100">
        <v>2124</v>
      </c>
      <c r="J30" s="101">
        <v>3.6</v>
      </c>
      <c r="K30" s="100">
        <v>56338</v>
      </c>
      <c r="L30" s="100">
        <v>54544</v>
      </c>
      <c r="M30" s="100">
        <v>1794</v>
      </c>
      <c r="N30" s="126">
        <v>3.2</v>
      </c>
      <c r="O30" s="100"/>
      <c r="P30" s="100"/>
      <c r="Q30" s="100"/>
      <c r="R30" s="100"/>
      <c r="S30" s="100"/>
      <c r="T30" s="100"/>
      <c r="U30" s="100"/>
      <c r="V30" s="100"/>
      <c r="W30" s="100"/>
      <c r="X30" s="100"/>
      <c r="Y30" s="100"/>
      <c r="Z30" s="100"/>
      <c r="AA30" s="100"/>
      <c r="AB30" s="100"/>
      <c r="AC30" s="100"/>
      <c r="AD30" s="100"/>
      <c r="AE30" s="100"/>
      <c r="AF30" s="100"/>
    </row>
    <row r="31" spans="1:32" ht="28.5" customHeight="1" x14ac:dyDescent="0.25">
      <c r="A31" s="63" t="s">
        <v>87</v>
      </c>
      <c r="B31" s="118" t="str">
        <f t="array" ref="B31">_xlfn.IFS(J31&gt;F31,$B$48,J31&lt;F31,$B$47,J31=F31,"-")</f>
        <v>↑</v>
      </c>
      <c r="C31" s="100">
        <v>10513</v>
      </c>
      <c r="D31" s="100">
        <v>10029</v>
      </c>
      <c r="E31" s="100">
        <v>484</v>
      </c>
      <c r="F31" s="101">
        <v>4.5999999999999996</v>
      </c>
      <c r="G31" s="100">
        <v>10647</v>
      </c>
      <c r="H31" s="100">
        <v>10166</v>
      </c>
      <c r="I31" s="100">
        <v>481</v>
      </c>
      <c r="J31" s="101">
        <v>4.5</v>
      </c>
      <c r="K31" s="100">
        <v>9942</v>
      </c>
      <c r="L31" s="100">
        <v>9562</v>
      </c>
      <c r="M31" s="100">
        <v>380</v>
      </c>
      <c r="N31" s="126">
        <v>3.8</v>
      </c>
      <c r="O31" s="100"/>
      <c r="P31" s="100"/>
      <c r="Q31" s="100"/>
      <c r="R31" s="100"/>
      <c r="S31" s="100"/>
      <c r="T31" s="100"/>
      <c r="U31" s="100"/>
      <c r="V31" s="100"/>
      <c r="W31" s="100"/>
      <c r="X31" s="100"/>
      <c r="Y31" s="100"/>
      <c r="Z31" s="100"/>
      <c r="AA31" s="100"/>
      <c r="AB31" s="100"/>
      <c r="AC31" s="100"/>
      <c r="AD31" s="100"/>
      <c r="AE31" s="100"/>
      <c r="AF31" s="100"/>
    </row>
    <row r="32" spans="1:32" ht="28.5" customHeight="1" x14ac:dyDescent="0.25">
      <c r="A32" s="63" t="s">
        <v>73</v>
      </c>
      <c r="B32" s="118" t="str">
        <f t="array" ref="B32">_xlfn.IFS(J32&gt;F32,$B$48,J32&lt;F32,$B$47,J32=F32,"-")</f>
        <v>↑</v>
      </c>
      <c r="C32" s="100">
        <v>20203</v>
      </c>
      <c r="D32" s="100">
        <v>19553</v>
      </c>
      <c r="E32" s="100">
        <v>650</v>
      </c>
      <c r="F32" s="126">
        <v>3.2</v>
      </c>
      <c r="G32" s="100">
        <v>20251</v>
      </c>
      <c r="H32" s="100">
        <v>19636</v>
      </c>
      <c r="I32" s="100">
        <v>615</v>
      </c>
      <c r="J32" s="126">
        <v>3</v>
      </c>
      <c r="K32" s="100">
        <v>19237</v>
      </c>
      <c r="L32" s="100">
        <v>18712</v>
      </c>
      <c r="M32" s="100">
        <v>525</v>
      </c>
      <c r="N32" s="126">
        <v>2.7</v>
      </c>
      <c r="O32" s="100"/>
      <c r="P32" s="100"/>
      <c r="Q32" s="100"/>
      <c r="R32" s="100"/>
      <c r="S32" s="100"/>
      <c r="T32" s="100"/>
      <c r="U32" s="100"/>
      <c r="V32" s="100"/>
      <c r="W32" s="100"/>
      <c r="X32" s="100"/>
      <c r="Y32" s="100"/>
      <c r="Z32" s="100"/>
      <c r="AA32" s="100"/>
      <c r="AB32" s="100"/>
      <c r="AC32" s="100"/>
      <c r="AD32" s="100"/>
      <c r="AE32" s="100"/>
      <c r="AF32" s="100"/>
    </row>
    <row r="33" spans="1:32" s="76" customFormat="1" ht="28.5" customHeight="1" x14ac:dyDescent="0.25">
      <c r="A33" s="63" t="s">
        <v>88</v>
      </c>
      <c r="B33" s="118" t="str">
        <f t="array" ref="B33">_xlfn.IFS(J33&gt;F33,$B$48,J33&lt;F33,$B$47,J33=F33,"-")</f>
        <v>-</v>
      </c>
      <c r="C33" s="100">
        <v>13813</v>
      </c>
      <c r="D33" s="100">
        <v>13448</v>
      </c>
      <c r="E33" s="100">
        <v>365</v>
      </c>
      <c r="F33" s="126">
        <v>2.6</v>
      </c>
      <c r="G33" s="100">
        <v>13833</v>
      </c>
      <c r="H33" s="100">
        <v>13479</v>
      </c>
      <c r="I33" s="100">
        <v>354</v>
      </c>
      <c r="J33" s="126">
        <v>2.6</v>
      </c>
      <c r="K33" s="100">
        <v>13221</v>
      </c>
      <c r="L33" s="100">
        <v>12904</v>
      </c>
      <c r="M33" s="100">
        <v>317</v>
      </c>
      <c r="N33" s="126">
        <v>2.4</v>
      </c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</row>
    <row r="34" spans="1:32" ht="28.5" customHeight="1" x14ac:dyDescent="0.25">
      <c r="A34" s="63" t="s">
        <v>89</v>
      </c>
      <c r="B34" s="118" t="str">
        <f t="array" ref="B34">_xlfn.IFS(J34&gt;F34,$B$48,J34&lt;F34,$B$47,J34=F34,"-")</f>
        <v>↑</v>
      </c>
      <c r="C34" s="100">
        <v>22507</v>
      </c>
      <c r="D34" s="100">
        <v>21851</v>
      </c>
      <c r="E34" s="100">
        <v>656</v>
      </c>
      <c r="F34" s="126">
        <v>2.9</v>
      </c>
      <c r="G34" s="100">
        <v>22585</v>
      </c>
      <c r="H34" s="100">
        <v>21943</v>
      </c>
      <c r="I34" s="100">
        <v>642</v>
      </c>
      <c r="J34" s="126">
        <v>2.8</v>
      </c>
      <c r="K34" s="100">
        <v>20820</v>
      </c>
      <c r="L34" s="100">
        <v>20262</v>
      </c>
      <c r="M34" s="100">
        <v>558</v>
      </c>
      <c r="N34" s="126">
        <v>2.7</v>
      </c>
      <c r="O34" s="100"/>
      <c r="P34" s="100"/>
      <c r="Q34" s="100"/>
      <c r="R34" s="100"/>
      <c r="S34" s="100"/>
      <c r="T34" s="100"/>
      <c r="U34" s="100"/>
      <c r="V34" s="100"/>
      <c r="W34" s="100"/>
      <c r="X34" s="100"/>
      <c r="Y34" s="100"/>
      <c r="Z34" s="100"/>
      <c r="AA34" s="100"/>
      <c r="AB34" s="100"/>
      <c r="AC34" s="100"/>
      <c r="AD34" s="100"/>
      <c r="AE34" s="100"/>
      <c r="AF34" s="100"/>
    </row>
    <row r="35" spans="1:32" ht="28.5" customHeight="1" x14ac:dyDescent="0.25">
      <c r="A35" s="63" t="s">
        <v>90</v>
      </c>
      <c r="B35" s="118" t="str">
        <f t="array" ref="B35">_xlfn.IFS(J35&gt;F35,$B$48,J35&lt;F35,$B$47,J35=F35,"-")</f>
        <v>↑</v>
      </c>
      <c r="C35" s="100">
        <v>38357</v>
      </c>
      <c r="D35" s="100">
        <v>37295</v>
      </c>
      <c r="E35" s="100">
        <v>1062</v>
      </c>
      <c r="F35" s="101">
        <v>2.8</v>
      </c>
      <c r="G35" s="100">
        <v>38435</v>
      </c>
      <c r="H35" s="100">
        <v>37420</v>
      </c>
      <c r="I35" s="100">
        <v>1015</v>
      </c>
      <c r="J35" s="101">
        <v>2.6</v>
      </c>
      <c r="K35" s="100">
        <v>37002</v>
      </c>
      <c r="L35" s="100">
        <v>36043</v>
      </c>
      <c r="M35" s="100">
        <v>959</v>
      </c>
      <c r="N35" s="126">
        <v>2.6</v>
      </c>
      <c r="O35" s="100"/>
      <c r="P35" s="100"/>
      <c r="Q35" s="100"/>
      <c r="R35" s="100"/>
      <c r="S35" s="100"/>
      <c r="T35" s="100"/>
      <c r="U35" s="100"/>
      <c r="V35" s="100"/>
      <c r="W35" s="100"/>
      <c r="X35" s="100"/>
      <c r="Y35" s="100"/>
      <c r="Z35" s="100"/>
      <c r="AA35" s="100"/>
      <c r="AB35" s="100"/>
      <c r="AC35" s="100"/>
      <c r="AD35" s="100"/>
      <c r="AE35" s="100"/>
      <c r="AF35" s="100"/>
    </row>
    <row r="36" spans="1:32" ht="28.5" customHeight="1" x14ac:dyDescent="0.25">
      <c r="A36" s="63" t="s">
        <v>91</v>
      </c>
      <c r="B36" s="118" t="str">
        <f t="array" ref="B36">_xlfn.IFS(J36&gt;F36,$B$48,J36&lt;F36,$B$47,J36=F36,"-")</f>
        <v>↑</v>
      </c>
      <c r="C36" s="100">
        <v>18964</v>
      </c>
      <c r="D36" s="100">
        <v>18411</v>
      </c>
      <c r="E36" s="100">
        <v>553</v>
      </c>
      <c r="F36" s="101">
        <v>2.9</v>
      </c>
      <c r="G36" s="100">
        <v>18962</v>
      </c>
      <c r="H36" s="100">
        <v>18443</v>
      </c>
      <c r="I36" s="100">
        <v>519</v>
      </c>
      <c r="J36" s="101">
        <v>2.7</v>
      </c>
      <c r="K36" s="100">
        <v>18185</v>
      </c>
      <c r="L36" s="100">
        <v>17748</v>
      </c>
      <c r="M36" s="100">
        <v>437</v>
      </c>
      <c r="N36" s="126">
        <v>2.4</v>
      </c>
      <c r="O36" s="100"/>
      <c r="P36" s="100"/>
      <c r="Q36" s="100"/>
      <c r="R36" s="100"/>
      <c r="S36" s="100"/>
      <c r="T36" s="100"/>
      <c r="U36" s="100"/>
      <c r="V36" s="100"/>
      <c r="W36" s="100"/>
      <c r="X36" s="100"/>
      <c r="Y36" s="100"/>
      <c r="Z36" s="100"/>
      <c r="AA36" s="100"/>
      <c r="AB36" s="100"/>
      <c r="AC36" s="100"/>
      <c r="AD36" s="100"/>
      <c r="AE36" s="100"/>
      <c r="AF36" s="100"/>
    </row>
    <row r="37" spans="1:32" ht="28.5" customHeight="1" x14ac:dyDescent="0.25">
      <c r="A37" s="63" t="s">
        <v>92</v>
      </c>
      <c r="B37" s="118" t="str">
        <f t="array" ref="B37">_xlfn.IFS(J37&gt;F37,$B$48,J37&lt;F37,$B$47,J37=F37,"-")</f>
        <v>↑</v>
      </c>
      <c r="C37" s="100">
        <v>17652</v>
      </c>
      <c r="D37" s="100">
        <v>17176</v>
      </c>
      <c r="E37" s="100">
        <v>476</v>
      </c>
      <c r="F37" s="101">
        <v>2.7</v>
      </c>
      <c r="G37" s="100">
        <v>17679</v>
      </c>
      <c r="H37" s="100">
        <v>17242</v>
      </c>
      <c r="I37" s="100">
        <v>437</v>
      </c>
      <c r="J37" s="101">
        <v>2.5</v>
      </c>
      <c r="K37" s="100">
        <v>17030</v>
      </c>
      <c r="L37" s="100">
        <v>16564</v>
      </c>
      <c r="M37" s="100">
        <v>466</v>
      </c>
      <c r="N37" s="101">
        <v>2.7</v>
      </c>
    </row>
    <row r="38" spans="1:32" ht="28.5" customHeight="1" x14ac:dyDescent="0.25">
      <c r="A38" s="63" t="s">
        <v>93</v>
      </c>
      <c r="B38" s="118" t="str">
        <f t="array" ref="B38">_xlfn.IFS(J38&gt;F38,$B$48,J38&lt;F38,$B$47,J38=F38,"-")</f>
        <v>↑</v>
      </c>
      <c r="C38" s="100">
        <v>14223</v>
      </c>
      <c r="D38" s="100">
        <v>13838</v>
      </c>
      <c r="E38" s="100">
        <v>385</v>
      </c>
      <c r="F38" s="101">
        <v>2.7</v>
      </c>
      <c r="G38" s="100">
        <v>14247</v>
      </c>
      <c r="H38" s="100">
        <v>13884</v>
      </c>
      <c r="I38" s="100">
        <v>363</v>
      </c>
      <c r="J38" s="101">
        <v>2.5</v>
      </c>
      <c r="K38" s="100">
        <v>13682</v>
      </c>
      <c r="L38" s="100">
        <v>13373</v>
      </c>
      <c r="M38" s="100">
        <v>309</v>
      </c>
      <c r="N38" s="101">
        <v>2.2999999999999998</v>
      </c>
    </row>
    <row r="39" spans="1:32" ht="28.5" customHeight="1" x14ac:dyDescent="0.25">
      <c r="A39" s="63" t="s">
        <v>94</v>
      </c>
      <c r="B39" s="118" t="str">
        <f t="array" ref="B39">_xlfn.IFS(J39&gt;F39,$B$48,J39&lt;F39,$B$47,J39=F39,"-")</f>
        <v>↑</v>
      </c>
      <c r="C39" s="100">
        <v>54903</v>
      </c>
      <c r="D39" s="100">
        <v>53760</v>
      </c>
      <c r="E39" s="100">
        <v>1143</v>
      </c>
      <c r="F39" s="101">
        <v>2.1</v>
      </c>
      <c r="G39" s="100">
        <v>55108</v>
      </c>
      <c r="H39" s="100">
        <v>54021</v>
      </c>
      <c r="I39" s="100">
        <v>1087</v>
      </c>
      <c r="J39" s="101">
        <v>2</v>
      </c>
      <c r="K39" s="100">
        <v>50896</v>
      </c>
      <c r="L39" s="100">
        <v>49821</v>
      </c>
      <c r="M39" s="100">
        <v>1075</v>
      </c>
      <c r="N39" s="101">
        <v>2.1</v>
      </c>
    </row>
    <row r="40" spans="1:32" ht="28.5" customHeight="1" x14ac:dyDescent="0.25">
      <c r="A40" s="63" t="s">
        <v>95</v>
      </c>
      <c r="B40" s="118" t="str">
        <f t="array" ref="B40">_xlfn.IFS(J40&gt;F40,$B$48,J40&lt;F40,$B$47,J40=F40,"-")</f>
        <v>↑</v>
      </c>
      <c r="C40" s="100">
        <v>16140</v>
      </c>
      <c r="D40" s="100">
        <v>15413</v>
      </c>
      <c r="E40" s="100">
        <v>727</v>
      </c>
      <c r="F40" s="101">
        <v>4.5</v>
      </c>
      <c r="G40" s="100">
        <v>16186</v>
      </c>
      <c r="H40" s="100">
        <v>15624</v>
      </c>
      <c r="I40" s="100">
        <v>562</v>
      </c>
      <c r="J40" s="101">
        <v>3.5</v>
      </c>
      <c r="K40" s="100">
        <v>15434</v>
      </c>
      <c r="L40" s="100">
        <v>14696</v>
      </c>
      <c r="M40" s="100">
        <v>738</v>
      </c>
      <c r="N40" s="101">
        <v>4.8</v>
      </c>
    </row>
    <row r="41" spans="1:32" ht="28.5" customHeight="1" x14ac:dyDescent="0.25">
      <c r="A41" s="63" t="s">
        <v>96</v>
      </c>
      <c r="B41" s="118" t="str">
        <f t="array" ref="B41">_xlfn.IFS(J41&gt;F41,$B$48,J41&lt;F41,$B$47,J41=F41,"-")</f>
        <v>↓</v>
      </c>
      <c r="C41" s="100">
        <v>61328</v>
      </c>
      <c r="D41" s="100">
        <v>59708</v>
      </c>
      <c r="E41" s="100">
        <v>1620</v>
      </c>
      <c r="F41" s="101">
        <v>2.6</v>
      </c>
      <c r="G41" s="100">
        <v>61639</v>
      </c>
      <c r="H41" s="100">
        <v>59993</v>
      </c>
      <c r="I41" s="100">
        <v>1646</v>
      </c>
      <c r="J41" s="101">
        <v>2.7</v>
      </c>
      <c r="K41" s="100">
        <v>56879</v>
      </c>
      <c r="L41" s="100">
        <v>55339</v>
      </c>
      <c r="M41" s="100">
        <v>1540</v>
      </c>
      <c r="N41" s="101">
        <v>2.7</v>
      </c>
    </row>
    <row r="42" spans="1:32" ht="28.5" customHeight="1" x14ac:dyDescent="0.25">
      <c r="A42" s="63" t="s">
        <v>97</v>
      </c>
      <c r="B42" s="118" t="str">
        <f t="array" ref="B42">_xlfn.IFS(J42&gt;F42,$B$48,J42&lt;F42,$B$47,J42=F42,"-")</f>
        <v>-</v>
      </c>
      <c r="C42" s="100">
        <v>41574</v>
      </c>
      <c r="D42" s="100">
        <v>40229</v>
      </c>
      <c r="E42" s="100">
        <v>1345</v>
      </c>
      <c r="F42" s="101">
        <v>3.2</v>
      </c>
      <c r="G42" s="100">
        <v>41651</v>
      </c>
      <c r="H42" s="100">
        <v>40322</v>
      </c>
      <c r="I42" s="100">
        <v>1329</v>
      </c>
      <c r="J42" s="101">
        <v>3.2</v>
      </c>
      <c r="K42" s="100">
        <v>39816</v>
      </c>
      <c r="L42" s="100">
        <v>38600</v>
      </c>
      <c r="M42" s="100">
        <v>1216</v>
      </c>
      <c r="N42" s="101">
        <v>3.1</v>
      </c>
      <c r="O42" s="82"/>
    </row>
    <row r="43" spans="1:32" ht="28.5" customHeight="1" x14ac:dyDescent="0.25">
      <c r="A43" s="63" t="s">
        <v>77</v>
      </c>
      <c r="B43" s="118" t="str">
        <f t="array" ref="B43">_xlfn.IFS(J43&gt;F43,$B$48,J43&lt;F43,$B$47,J43=F43,"-")</f>
        <v>-</v>
      </c>
      <c r="C43" s="100">
        <v>17181</v>
      </c>
      <c r="D43" s="100">
        <v>16543</v>
      </c>
      <c r="E43" s="100">
        <v>638</v>
      </c>
      <c r="F43" s="101">
        <v>3.7</v>
      </c>
      <c r="G43" s="100">
        <v>17117</v>
      </c>
      <c r="H43" s="100">
        <v>16485</v>
      </c>
      <c r="I43" s="100">
        <v>632</v>
      </c>
      <c r="J43" s="101">
        <v>3.7</v>
      </c>
      <c r="K43" s="100">
        <v>16385</v>
      </c>
      <c r="L43" s="100">
        <v>15816</v>
      </c>
      <c r="M43" s="100">
        <v>569</v>
      </c>
      <c r="N43" s="101">
        <v>3.5</v>
      </c>
    </row>
    <row r="44" spans="1:32" ht="28.5" customHeight="1" x14ac:dyDescent="0.25">
      <c r="A44" s="63" t="s">
        <v>98</v>
      </c>
      <c r="B44" s="118" t="str">
        <f t="array" ref="B44">_xlfn.IFS(J44&gt;F44,$B$48,J44&lt;F44,$B$47,J44=F44,"-")</f>
        <v>↑</v>
      </c>
      <c r="C44" s="100">
        <v>27635</v>
      </c>
      <c r="D44" s="100">
        <v>26874</v>
      </c>
      <c r="E44" s="100">
        <v>761</v>
      </c>
      <c r="F44" s="101">
        <v>2.8</v>
      </c>
      <c r="G44" s="100">
        <v>27727</v>
      </c>
      <c r="H44" s="100">
        <v>26996</v>
      </c>
      <c r="I44" s="100">
        <v>731</v>
      </c>
      <c r="J44" s="101">
        <v>2.6</v>
      </c>
      <c r="K44" s="100">
        <v>25579</v>
      </c>
      <c r="L44" s="100">
        <v>24918</v>
      </c>
      <c r="M44" s="100">
        <v>661</v>
      </c>
      <c r="N44" s="101">
        <v>2.6</v>
      </c>
    </row>
    <row r="45" spans="1:32" ht="28.5" customHeight="1" x14ac:dyDescent="0.25">
      <c r="A45" s="63" t="s">
        <v>78</v>
      </c>
      <c r="B45" s="118" t="str">
        <f t="array" ref="B45">_xlfn.IFS(J45&gt;F45,$B$48,J45&lt;F45,$B$47,J45=F45,"-")</f>
        <v>↑</v>
      </c>
      <c r="C45" s="100">
        <v>15362</v>
      </c>
      <c r="D45" s="100">
        <v>14709</v>
      </c>
      <c r="E45" s="100">
        <v>653</v>
      </c>
      <c r="F45" s="101">
        <v>4.3</v>
      </c>
      <c r="G45" s="100">
        <v>15326</v>
      </c>
      <c r="H45" s="100">
        <v>14726</v>
      </c>
      <c r="I45" s="100">
        <v>600</v>
      </c>
      <c r="J45" s="101">
        <v>3.9</v>
      </c>
      <c r="K45" s="100">
        <v>14815</v>
      </c>
      <c r="L45" s="100">
        <v>14185</v>
      </c>
      <c r="M45" s="100">
        <v>630</v>
      </c>
      <c r="N45" s="101">
        <v>4.3</v>
      </c>
    </row>
    <row r="46" spans="1:32" ht="28.5" customHeight="1" x14ac:dyDescent="0.25">
      <c r="A46" s="63" t="s">
        <v>99</v>
      </c>
    </row>
    <row r="47" spans="1:32" ht="28.5" customHeight="1" x14ac:dyDescent="0.25">
      <c r="A47" s="28"/>
      <c r="B47" s="69" t="s">
        <v>30</v>
      </c>
    </row>
    <row r="48" spans="1:32" ht="28.5" customHeight="1" x14ac:dyDescent="0.25">
      <c r="A48" s="28"/>
      <c r="B48" s="70" t="s">
        <v>68</v>
      </c>
    </row>
  </sheetData>
  <mergeCells count="20">
    <mergeCell ref="A1:N1"/>
    <mergeCell ref="B23:B24"/>
    <mergeCell ref="G22:J22"/>
    <mergeCell ref="K4:N4"/>
    <mergeCell ref="A5:A6"/>
    <mergeCell ref="C4:F4"/>
    <mergeCell ref="A21:N21"/>
    <mergeCell ref="A2:N2"/>
    <mergeCell ref="A23:A24"/>
    <mergeCell ref="I5:J5"/>
    <mergeCell ref="I23:J23"/>
    <mergeCell ref="B5:B6"/>
    <mergeCell ref="C22:F22"/>
    <mergeCell ref="K22:N22"/>
    <mergeCell ref="M23:N23"/>
    <mergeCell ref="A20:N20"/>
    <mergeCell ref="G4:J4"/>
    <mergeCell ref="E5:F5"/>
    <mergeCell ref="E23:F23"/>
    <mergeCell ref="M5:N5"/>
  </mergeCells>
  <conditionalFormatting sqref="B18:B19">
    <cfRule type="colorScale" priority="51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52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conditionalFormatting sqref="B8:B17 B26:B45">
    <cfRule type="cellIs" dxfId="0" priority="1" operator="equal">
      <formula>$B$47</formula>
    </cfRule>
    <cfRule type="colorScale" priority="3">
      <colorScale>
        <cfvo type="formula" val="&quot;&lt;0&quot;"/>
        <cfvo type="formula" val="0"/>
        <cfvo type="formula" val="&quot;&gt;0&quot;"/>
        <color rgb="FF00B050"/>
        <color theme="1"/>
        <color rgb="FFFF0000"/>
      </colorScale>
    </cfRule>
    <cfRule type="colorScale" priority="4">
      <colorScale>
        <cfvo type="formula" val="&quot;&lt;0&quot;"/>
        <cfvo type="num" val="0"/>
        <cfvo type="formula" val="&quot;&gt;0&quot;"/>
        <color rgb="FF00B050"/>
        <color theme="1"/>
        <color rgb="FFFF0000"/>
      </colorScale>
    </cfRule>
  </conditionalFormatting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topLeftCell="A27" workbookViewId="0">
      <selection activeCell="D56" sqref="D56"/>
    </sheetView>
  </sheetViews>
  <sheetFormatPr defaultRowHeight="15" x14ac:dyDescent="0.25"/>
  <cols>
    <col min="1" max="1" width="9.140625" style="166" customWidth="1"/>
    <col min="2" max="2" width="11.28515625" style="166" customWidth="1"/>
    <col min="3" max="3" width="19" style="74" customWidth="1"/>
    <col min="4" max="4" width="20.140625" style="48" customWidth="1"/>
  </cols>
  <sheetData>
    <row r="1" spans="1:6" ht="15.75" customHeight="1" x14ac:dyDescent="0.25">
      <c r="A1" s="220" t="s">
        <v>100</v>
      </c>
      <c r="B1" s="217"/>
      <c r="C1" s="218"/>
      <c r="D1" s="219"/>
      <c r="E1" s="198"/>
      <c r="F1" s="198"/>
    </row>
    <row r="2" spans="1:6" ht="15.75" customHeight="1" x14ac:dyDescent="0.25">
      <c r="A2" s="220" t="s">
        <v>101</v>
      </c>
      <c r="B2" s="217"/>
      <c r="C2" s="218"/>
      <c r="D2" s="219"/>
      <c r="E2" s="198"/>
      <c r="F2" s="198"/>
    </row>
    <row r="3" spans="1:6" x14ac:dyDescent="0.25">
      <c r="A3" s="216" t="s">
        <v>102</v>
      </c>
      <c r="B3" s="217"/>
      <c r="C3" s="218"/>
      <c r="D3" s="219"/>
      <c r="E3" s="198"/>
      <c r="F3" s="198"/>
    </row>
    <row r="4" spans="1:6" x14ac:dyDescent="0.25">
      <c r="A4" s="221" t="s">
        <v>103</v>
      </c>
      <c r="B4" s="217"/>
      <c r="C4" s="218"/>
      <c r="D4" s="219"/>
    </row>
    <row r="5" spans="1:6" ht="15.75" customHeight="1" thickBot="1" x14ac:dyDescent="0.3">
      <c r="A5" s="36" t="s">
        <v>104</v>
      </c>
      <c r="B5" s="36" t="s">
        <v>105</v>
      </c>
      <c r="C5" s="140" t="s">
        <v>106</v>
      </c>
      <c r="D5" s="144" t="s">
        <v>107</v>
      </c>
    </row>
    <row r="6" spans="1:6" ht="15.75" customHeight="1" thickTop="1" x14ac:dyDescent="0.25">
      <c r="A6" s="37">
        <v>2020</v>
      </c>
      <c r="B6" s="37" t="s">
        <v>108</v>
      </c>
      <c r="C6" s="142">
        <v>64986</v>
      </c>
      <c r="D6" s="145">
        <v>2.8</v>
      </c>
    </row>
    <row r="7" spans="1:6" x14ac:dyDescent="0.25">
      <c r="A7" s="37">
        <v>2020</v>
      </c>
      <c r="B7" s="37" t="s">
        <v>109</v>
      </c>
      <c r="C7" s="142">
        <v>68240</v>
      </c>
      <c r="D7" s="145">
        <v>2.9</v>
      </c>
    </row>
    <row r="8" spans="1:6" x14ac:dyDescent="0.25">
      <c r="A8" s="37">
        <v>2020</v>
      </c>
      <c r="B8" s="37" t="s">
        <v>110</v>
      </c>
      <c r="C8" s="142">
        <v>71028</v>
      </c>
      <c r="D8" s="145">
        <v>3.1</v>
      </c>
    </row>
    <row r="9" spans="1:6" x14ac:dyDescent="0.25">
      <c r="A9" s="37">
        <v>2020</v>
      </c>
      <c r="B9" s="37" t="s">
        <v>111</v>
      </c>
      <c r="C9" s="142">
        <v>271601</v>
      </c>
      <c r="D9" s="145">
        <v>11.7</v>
      </c>
    </row>
    <row r="10" spans="1:6" x14ac:dyDescent="0.25">
      <c r="A10" s="37">
        <v>2020</v>
      </c>
      <c r="B10" s="37" t="s">
        <v>112</v>
      </c>
      <c r="C10" s="142">
        <v>215260</v>
      </c>
      <c r="D10" s="145">
        <v>9.1999999999999993</v>
      </c>
    </row>
    <row r="11" spans="1:6" x14ac:dyDescent="0.25">
      <c r="A11" s="37">
        <v>2020</v>
      </c>
      <c r="B11" s="37" t="s">
        <v>113</v>
      </c>
      <c r="C11" s="142">
        <v>181815</v>
      </c>
      <c r="D11" s="145">
        <v>7.8</v>
      </c>
    </row>
    <row r="12" spans="1:6" x14ac:dyDescent="0.25">
      <c r="A12" s="37">
        <v>2020</v>
      </c>
      <c r="B12" s="37" t="s">
        <v>114</v>
      </c>
      <c r="C12" s="142">
        <v>165893</v>
      </c>
      <c r="D12" s="145">
        <v>7.1</v>
      </c>
    </row>
    <row r="13" spans="1:6" x14ac:dyDescent="0.25">
      <c r="A13" s="37">
        <v>2020</v>
      </c>
      <c r="B13" s="37" t="s">
        <v>115</v>
      </c>
      <c r="C13" s="142">
        <v>145434</v>
      </c>
      <c r="D13" s="145">
        <v>6.2</v>
      </c>
    </row>
    <row r="14" spans="1:6" x14ac:dyDescent="0.25">
      <c r="A14" s="37">
        <v>2020</v>
      </c>
      <c r="B14" s="37" t="s">
        <v>116</v>
      </c>
      <c r="C14" s="142">
        <v>136177</v>
      </c>
      <c r="D14" s="145">
        <v>5.8</v>
      </c>
    </row>
    <row r="15" spans="1:6" x14ac:dyDescent="0.25">
      <c r="A15" s="37">
        <v>2020</v>
      </c>
      <c r="B15" s="37" t="s">
        <v>117</v>
      </c>
      <c r="C15" s="142">
        <v>124686</v>
      </c>
      <c r="D15" s="145">
        <v>5.3</v>
      </c>
    </row>
    <row r="16" spans="1:6" x14ac:dyDescent="0.25">
      <c r="A16" s="37">
        <v>2020</v>
      </c>
      <c r="B16" s="37" t="s">
        <v>118</v>
      </c>
      <c r="C16" s="142">
        <v>118324</v>
      </c>
      <c r="D16" s="145">
        <v>5</v>
      </c>
    </row>
    <row r="17" spans="1:4" x14ac:dyDescent="0.25">
      <c r="A17" s="37">
        <v>2020</v>
      </c>
      <c r="B17" s="37" t="s">
        <v>119</v>
      </c>
      <c r="C17" s="142">
        <v>114512</v>
      </c>
      <c r="D17" s="145">
        <v>4.9000000000000004</v>
      </c>
    </row>
    <row r="18" spans="1:4" x14ac:dyDescent="0.25">
      <c r="A18" s="37">
        <v>2021</v>
      </c>
      <c r="B18" s="37" t="s">
        <v>108</v>
      </c>
      <c r="C18" s="142">
        <v>108334</v>
      </c>
      <c r="D18" s="145">
        <v>4.5999999999999996</v>
      </c>
    </row>
    <row r="19" spans="1:4" x14ac:dyDescent="0.25">
      <c r="A19" s="37">
        <v>2021</v>
      </c>
      <c r="B19" s="37" t="s">
        <v>109</v>
      </c>
      <c r="C19" s="142">
        <v>103827</v>
      </c>
      <c r="D19" s="145">
        <v>4.4000000000000004</v>
      </c>
    </row>
    <row r="20" spans="1:4" x14ac:dyDescent="0.25">
      <c r="A20" s="37">
        <v>2021</v>
      </c>
      <c r="B20" s="37" t="s">
        <v>110</v>
      </c>
      <c r="C20" s="142">
        <v>100594</v>
      </c>
      <c r="D20" s="145">
        <v>4.3</v>
      </c>
    </row>
    <row r="21" spans="1:4" x14ac:dyDescent="0.25">
      <c r="A21" s="37">
        <v>2021</v>
      </c>
      <c r="B21" s="37" t="s">
        <v>111</v>
      </c>
      <c r="C21" s="142">
        <v>98306</v>
      </c>
      <c r="D21" s="145">
        <v>4.2</v>
      </c>
    </row>
    <row r="22" spans="1:4" x14ac:dyDescent="0.25">
      <c r="A22" s="37">
        <v>2021</v>
      </c>
      <c r="B22" s="37" t="s">
        <v>112</v>
      </c>
      <c r="C22" s="142">
        <v>96556</v>
      </c>
      <c r="D22" s="145">
        <v>4.0999999999999996</v>
      </c>
    </row>
    <row r="23" spans="1:4" x14ac:dyDescent="0.25">
      <c r="A23" s="37">
        <v>2021</v>
      </c>
      <c r="B23" s="37" t="s">
        <v>113</v>
      </c>
      <c r="C23" s="142">
        <v>95672</v>
      </c>
      <c r="D23" s="145">
        <v>4.0999999999999996</v>
      </c>
    </row>
    <row r="24" spans="1:4" x14ac:dyDescent="0.25">
      <c r="A24" s="37">
        <v>2021</v>
      </c>
      <c r="B24" s="37" t="s">
        <v>114</v>
      </c>
      <c r="C24" s="142">
        <v>93510</v>
      </c>
      <c r="D24" s="145">
        <v>4</v>
      </c>
    </row>
    <row r="25" spans="1:4" x14ac:dyDescent="0.25">
      <c r="A25" s="37">
        <v>2021</v>
      </c>
      <c r="B25" s="37" t="s">
        <v>115</v>
      </c>
      <c r="C25" s="142">
        <v>90829</v>
      </c>
      <c r="D25" s="145">
        <v>3.9</v>
      </c>
    </row>
    <row r="26" spans="1:4" x14ac:dyDescent="0.25">
      <c r="A26" s="37">
        <v>2021</v>
      </c>
      <c r="B26" s="37" t="s">
        <v>116</v>
      </c>
      <c r="C26" s="142">
        <v>87492</v>
      </c>
      <c r="D26" s="145">
        <v>3.7</v>
      </c>
    </row>
    <row r="27" spans="1:4" x14ac:dyDescent="0.25">
      <c r="A27" s="37">
        <v>2021</v>
      </c>
      <c r="B27" s="37" t="s">
        <v>117</v>
      </c>
      <c r="C27" s="142">
        <v>84558</v>
      </c>
      <c r="D27" s="145">
        <v>3.6</v>
      </c>
    </row>
    <row r="28" spans="1:4" x14ac:dyDescent="0.25">
      <c r="A28" s="37">
        <v>2021</v>
      </c>
      <c r="B28" s="37" t="s">
        <v>118</v>
      </c>
      <c r="C28" s="142">
        <v>81830</v>
      </c>
      <c r="D28" s="145">
        <v>3.5</v>
      </c>
    </row>
    <row r="29" spans="1:4" x14ac:dyDescent="0.25">
      <c r="A29" s="37">
        <v>2021</v>
      </c>
      <c r="B29" s="37" t="s">
        <v>119</v>
      </c>
      <c r="C29" s="142">
        <v>79625</v>
      </c>
      <c r="D29" s="145">
        <v>3.4</v>
      </c>
    </row>
    <row r="30" spans="1:4" x14ac:dyDescent="0.25">
      <c r="A30" s="37">
        <v>2022</v>
      </c>
      <c r="B30" s="37" t="s">
        <v>108</v>
      </c>
      <c r="C30" s="142">
        <v>78422</v>
      </c>
      <c r="D30" s="145">
        <v>3.3</v>
      </c>
    </row>
    <row r="31" spans="1:4" x14ac:dyDescent="0.25">
      <c r="A31" s="37">
        <v>2022</v>
      </c>
      <c r="B31" s="37" t="s">
        <v>109</v>
      </c>
      <c r="C31" s="142">
        <v>77233</v>
      </c>
      <c r="D31" s="145">
        <v>3.3</v>
      </c>
    </row>
    <row r="32" spans="1:4" x14ac:dyDescent="0.25">
      <c r="A32" s="37">
        <v>2022</v>
      </c>
      <c r="B32" s="37" t="s">
        <v>110</v>
      </c>
      <c r="C32" s="142">
        <v>76169</v>
      </c>
      <c r="D32" s="145">
        <v>3.2</v>
      </c>
    </row>
    <row r="33" spans="1:4" x14ac:dyDescent="0.25">
      <c r="A33" s="37">
        <v>2022</v>
      </c>
      <c r="B33" s="37" t="s">
        <v>111</v>
      </c>
      <c r="C33" s="142">
        <v>75296</v>
      </c>
      <c r="D33" s="145">
        <v>3.2</v>
      </c>
    </row>
    <row r="34" spans="1:4" x14ac:dyDescent="0.25">
      <c r="A34" s="37">
        <v>2022</v>
      </c>
      <c r="B34" s="37" t="s">
        <v>112</v>
      </c>
      <c r="C34" s="142">
        <v>75133</v>
      </c>
      <c r="D34" s="145">
        <v>3.2</v>
      </c>
    </row>
    <row r="35" spans="1:4" x14ac:dyDescent="0.25">
      <c r="A35" s="37">
        <v>2022</v>
      </c>
      <c r="B35" s="37" t="s">
        <v>113</v>
      </c>
      <c r="C35" s="142">
        <v>75818</v>
      </c>
      <c r="D35" s="145">
        <v>3.2</v>
      </c>
    </row>
    <row r="36" spans="1:4" x14ac:dyDescent="0.25">
      <c r="A36" s="37">
        <v>2022</v>
      </c>
      <c r="B36" s="37" t="s">
        <v>114</v>
      </c>
      <c r="C36" s="142">
        <v>76979</v>
      </c>
      <c r="D36" s="145">
        <v>3.2</v>
      </c>
    </row>
    <row r="37" spans="1:4" x14ac:dyDescent="0.25">
      <c r="A37" s="37">
        <v>2022</v>
      </c>
      <c r="B37" s="37" t="s">
        <v>115</v>
      </c>
      <c r="C37" s="142">
        <v>78090</v>
      </c>
      <c r="D37" s="145">
        <v>3.3</v>
      </c>
    </row>
    <row r="38" spans="1:4" x14ac:dyDescent="0.25">
      <c r="A38" s="37">
        <v>2022</v>
      </c>
      <c r="B38" s="37" t="s">
        <v>116</v>
      </c>
      <c r="C38" s="142">
        <v>78407</v>
      </c>
      <c r="D38" s="145">
        <v>3.3</v>
      </c>
    </row>
    <row r="39" spans="1:4" x14ac:dyDescent="0.25">
      <c r="A39" s="37">
        <v>2022</v>
      </c>
      <c r="B39" s="37" t="s">
        <v>117</v>
      </c>
      <c r="C39" s="142">
        <v>78074</v>
      </c>
      <c r="D39" s="145">
        <v>3.3</v>
      </c>
    </row>
    <row r="40" spans="1:4" x14ac:dyDescent="0.25">
      <c r="A40" s="37">
        <v>2022</v>
      </c>
      <c r="B40" s="37" t="s">
        <v>118</v>
      </c>
      <c r="C40" s="142">
        <v>77457</v>
      </c>
      <c r="D40" s="145">
        <v>3.3</v>
      </c>
    </row>
    <row r="41" spans="1:4" x14ac:dyDescent="0.25">
      <c r="A41" s="37">
        <v>2022</v>
      </c>
      <c r="B41" s="37" t="s">
        <v>119</v>
      </c>
      <c r="C41" s="142">
        <v>77159</v>
      </c>
      <c r="D41" s="145">
        <v>3.3</v>
      </c>
    </row>
    <row r="42" spans="1:4" x14ac:dyDescent="0.25">
      <c r="A42" s="37">
        <v>2023</v>
      </c>
      <c r="B42" s="37" t="s">
        <v>108</v>
      </c>
      <c r="C42" s="142">
        <v>76046</v>
      </c>
      <c r="D42" s="145">
        <v>3.2</v>
      </c>
    </row>
    <row r="43" spans="1:4" x14ac:dyDescent="0.25">
      <c r="A43" s="37">
        <v>2023</v>
      </c>
      <c r="B43" s="37" t="s">
        <v>109</v>
      </c>
      <c r="C43" s="142">
        <v>76043</v>
      </c>
      <c r="D43" s="145">
        <v>3.2</v>
      </c>
    </row>
    <row r="44" spans="1:4" x14ac:dyDescent="0.25">
      <c r="A44" s="37">
        <v>2023</v>
      </c>
      <c r="B44" s="37" t="s">
        <v>110</v>
      </c>
      <c r="C44" s="143">
        <v>76414</v>
      </c>
      <c r="D44" s="146">
        <v>3.2</v>
      </c>
    </row>
    <row r="45" spans="1:4" x14ac:dyDescent="0.25">
      <c r="A45" s="37">
        <v>2023</v>
      </c>
      <c r="B45" s="37" t="s">
        <v>111</v>
      </c>
      <c r="C45" s="143">
        <v>75642</v>
      </c>
      <c r="D45" s="146">
        <v>3.1</v>
      </c>
    </row>
    <row r="46" spans="1:4" x14ac:dyDescent="0.25">
      <c r="A46" s="37">
        <v>2023</v>
      </c>
      <c r="B46" s="37" t="s">
        <v>112</v>
      </c>
      <c r="C46" s="143">
        <v>75621</v>
      </c>
      <c r="D46" s="146">
        <v>3.1</v>
      </c>
    </row>
    <row r="47" spans="1:4" x14ac:dyDescent="0.25">
      <c r="A47" s="37">
        <v>2023</v>
      </c>
      <c r="B47" s="37" t="s">
        <v>113</v>
      </c>
      <c r="C47" s="143">
        <v>76101</v>
      </c>
      <c r="D47" s="146">
        <v>3.1</v>
      </c>
    </row>
    <row r="48" spans="1:4" x14ac:dyDescent="0.25">
      <c r="A48" s="37">
        <v>2023</v>
      </c>
      <c r="B48" s="37" t="s">
        <v>114</v>
      </c>
      <c r="C48" s="143">
        <v>77071</v>
      </c>
      <c r="D48" s="146">
        <v>3.1</v>
      </c>
    </row>
    <row r="49" spans="1:4" x14ac:dyDescent="0.25">
      <c r="A49" s="37">
        <v>2023</v>
      </c>
      <c r="B49" s="37" t="s">
        <v>115</v>
      </c>
      <c r="C49" s="143">
        <v>73016</v>
      </c>
      <c r="D49" s="146">
        <v>3</v>
      </c>
    </row>
    <row r="50" spans="1:4" x14ac:dyDescent="0.25">
      <c r="A50" s="37">
        <v>2023</v>
      </c>
      <c r="B50" s="37" t="s">
        <v>116</v>
      </c>
      <c r="C50" s="143">
        <v>71647</v>
      </c>
      <c r="D50" s="146">
        <v>2.9</v>
      </c>
    </row>
    <row r="51" spans="1:4" x14ac:dyDescent="0.25">
      <c r="A51" s="37">
        <v>2023</v>
      </c>
      <c r="B51" s="37" t="s">
        <v>117</v>
      </c>
      <c r="C51" s="143">
        <v>71873</v>
      </c>
      <c r="D51" s="146">
        <v>2.9</v>
      </c>
    </row>
    <row r="52" spans="1:4" x14ac:dyDescent="0.25">
      <c r="A52" s="37">
        <v>2023</v>
      </c>
      <c r="B52" s="37" t="s">
        <v>118</v>
      </c>
      <c r="C52" s="143">
        <v>73338</v>
      </c>
      <c r="D52" s="146">
        <v>3</v>
      </c>
    </row>
    <row r="53" spans="1:4" x14ac:dyDescent="0.25">
      <c r="A53" s="37">
        <v>2023</v>
      </c>
      <c r="B53" s="37" t="s">
        <v>119</v>
      </c>
      <c r="C53" s="143">
        <v>74852</v>
      </c>
      <c r="D53" s="146">
        <v>3</v>
      </c>
    </row>
  </sheetData>
  <mergeCells count="4">
    <mergeCell ref="A3:F3"/>
    <mergeCell ref="A2:F2"/>
    <mergeCell ref="A4:D4"/>
    <mergeCell ref="A1:F1"/>
  </mergeCells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53"/>
  <sheetViews>
    <sheetView topLeftCell="A40" workbookViewId="0">
      <selection activeCell="F59" sqref="F59"/>
    </sheetView>
  </sheetViews>
  <sheetFormatPr defaultRowHeight="15" x14ac:dyDescent="0.25"/>
  <cols>
    <col min="1" max="1" width="9.140625" style="166" customWidth="1"/>
    <col min="2" max="2" width="11.7109375" style="166" customWidth="1"/>
    <col min="3" max="3" width="9.140625" style="48" customWidth="1"/>
    <col min="4" max="4" width="13.28515625" style="74" bestFit="1" customWidth="1"/>
    <col min="7" max="8" width="9" style="152" bestFit="1" customWidth="1"/>
  </cols>
  <sheetData>
    <row r="1" spans="1:6" ht="15.75" customHeight="1" x14ac:dyDescent="0.25">
      <c r="A1" s="220" t="s">
        <v>100</v>
      </c>
      <c r="B1" s="217"/>
      <c r="C1" s="219"/>
      <c r="D1" s="218"/>
      <c r="E1" s="198"/>
      <c r="F1" s="198"/>
    </row>
    <row r="2" spans="1:6" ht="15.75" customHeight="1" x14ac:dyDescent="0.25">
      <c r="A2" s="220" t="s">
        <v>101</v>
      </c>
      <c r="B2" s="217"/>
      <c r="C2" s="219"/>
      <c r="D2" s="218"/>
      <c r="E2" s="198"/>
      <c r="F2" s="198"/>
    </row>
    <row r="3" spans="1:6" ht="15.75" customHeight="1" x14ac:dyDescent="0.25">
      <c r="A3" s="156"/>
    </row>
    <row r="4" spans="1:6" x14ac:dyDescent="0.25">
      <c r="A4" s="221" t="s">
        <v>103</v>
      </c>
      <c r="B4" s="217"/>
      <c r="C4" s="219"/>
      <c r="D4" s="218"/>
      <c r="E4" s="198"/>
    </row>
    <row r="5" spans="1:6" ht="52.5" customHeight="1" thickBot="1" x14ac:dyDescent="0.3">
      <c r="A5" s="36" t="s">
        <v>104</v>
      </c>
      <c r="B5" s="36" t="s">
        <v>105</v>
      </c>
      <c r="C5" s="144" t="s">
        <v>120</v>
      </c>
      <c r="D5" s="140" t="s">
        <v>121</v>
      </c>
    </row>
    <row r="6" spans="1:6" ht="15.75" customHeight="1" thickTop="1" x14ac:dyDescent="0.25">
      <c r="A6" s="37">
        <v>2020</v>
      </c>
      <c r="B6" s="37" t="s">
        <v>108</v>
      </c>
      <c r="C6" s="145">
        <v>57.7</v>
      </c>
      <c r="D6" s="142">
        <v>2262788</v>
      </c>
    </row>
    <row r="7" spans="1:6" x14ac:dyDescent="0.25">
      <c r="A7" s="37">
        <v>2020</v>
      </c>
      <c r="B7" s="37" t="s">
        <v>109</v>
      </c>
      <c r="C7" s="145">
        <v>57.5</v>
      </c>
      <c r="D7" s="142">
        <v>2254742</v>
      </c>
    </row>
    <row r="8" spans="1:6" x14ac:dyDescent="0.25">
      <c r="A8" s="37">
        <v>2020</v>
      </c>
      <c r="B8" s="37" t="s">
        <v>110</v>
      </c>
      <c r="C8" s="145">
        <v>57.3</v>
      </c>
      <c r="D8" s="142">
        <v>2245791</v>
      </c>
    </row>
    <row r="9" spans="1:6" x14ac:dyDescent="0.25">
      <c r="A9" s="37">
        <v>2020</v>
      </c>
      <c r="B9" s="37" t="s">
        <v>111</v>
      </c>
      <c r="C9" s="145">
        <v>57.2</v>
      </c>
      <c r="D9" s="142">
        <v>2046298</v>
      </c>
    </row>
    <row r="10" spans="1:6" x14ac:dyDescent="0.25">
      <c r="A10" s="37">
        <v>2020</v>
      </c>
      <c r="B10" s="37" t="s">
        <v>112</v>
      </c>
      <c r="C10" s="145">
        <v>57.4</v>
      </c>
      <c r="D10" s="142">
        <v>2114319</v>
      </c>
    </row>
    <row r="11" spans="1:6" x14ac:dyDescent="0.25">
      <c r="A11" s="37">
        <v>2020</v>
      </c>
      <c r="B11" s="37" t="s">
        <v>113</v>
      </c>
      <c r="C11" s="145">
        <v>57.2</v>
      </c>
      <c r="D11" s="142">
        <v>2140780</v>
      </c>
    </row>
    <row r="12" spans="1:6" x14ac:dyDescent="0.25">
      <c r="A12" s="37">
        <v>2020</v>
      </c>
      <c r="B12" s="37" t="s">
        <v>114</v>
      </c>
      <c r="C12" s="145">
        <v>57.4</v>
      </c>
      <c r="D12" s="142">
        <v>2168435</v>
      </c>
    </row>
    <row r="13" spans="1:6" x14ac:dyDescent="0.25">
      <c r="A13" s="37">
        <v>2020</v>
      </c>
      <c r="B13" s="37" t="s">
        <v>115</v>
      </c>
      <c r="C13" s="145">
        <v>57.4</v>
      </c>
      <c r="D13" s="142">
        <v>2192526</v>
      </c>
    </row>
    <row r="14" spans="1:6" x14ac:dyDescent="0.25">
      <c r="A14" s="37">
        <v>2020</v>
      </c>
      <c r="B14" s="37" t="s">
        <v>116</v>
      </c>
      <c r="C14" s="145">
        <v>57.6</v>
      </c>
      <c r="D14" s="142">
        <v>2212299</v>
      </c>
    </row>
    <row r="15" spans="1:6" x14ac:dyDescent="0.25">
      <c r="A15" s="37">
        <v>2020</v>
      </c>
      <c r="B15" s="37" t="s">
        <v>117</v>
      </c>
      <c r="C15" s="145">
        <v>57.6</v>
      </c>
      <c r="D15" s="142">
        <v>2225375</v>
      </c>
    </row>
    <row r="16" spans="1:6" x14ac:dyDescent="0.25">
      <c r="A16" s="37">
        <v>2020</v>
      </c>
      <c r="B16" s="37" t="s">
        <v>118</v>
      </c>
      <c r="C16" s="145">
        <v>57.5</v>
      </c>
      <c r="D16" s="142">
        <v>2233232</v>
      </c>
    </row>
    <row r="17" spans="1:4" x14ac:dyDescent="0.25">
      <c r="A17" s="37">
        <v>2020</v>
      </c>
      <c r="B17" s="37" t="s">
        <v>119</v>
      </c>
      <c r="C17" s="145">
        <v>57.5</v>
      </c>
      <c r="D17" s="142">
        <v>2237497</v>
      </c>
    </row>
    <row r="18" spans="1:4" x14ac:dyDescent="0.25">
      <c r="A18" s="37">
        <v>2021</v>
      </c>
      <c r="B18" s="37" t="s">
        <v>108</v>
      </c>
      <c r="C18" s="145">
        <v>57.4</v>
      </c>
      <c r="D18" s="142">
        <v>2240855</v>
      </c>
    </row>
    <row r="19" spans="1:4" x14ac:dyDescent="0.25">
      <c r="A19" s="37">
        <v>2021</v>
      </c>
      <c r="B19" s="37" t="s">
        <v>109</v>
      </c>
      <c r="C19" s="145">
        <v>57.3</v>
      </c>
      <c r="D19" s="142">
        <v>2244898</v>
      </c>
    </row>
    <row r="20" spans="1:4" x14ac:dyDescent="0.25">
      <c r="A20" s="37">
        <v>2021</v>
      </c>
      <c r="B20" s="37" t="s">
        <v>110</v>
      </c>
      <c r="C20" s="145">
        <v>57.3</v>
      </c>
      <c r="D20" s="142">
        <v>2250340</v>
      </c>
    </row>
    <row r="21" spans="1:4" x14ac:dyDescent="0.25">
      <c r="A21" s="37">
        <v>2021</v>
      </c>
      <c r="B21" s="37" t="s">
        <v>111</v>
      </c>
      <c r="C21" s="145">
        <v>57.3</v>
      </c>
      <c r="D21" s="142">
        <v>2256080</v>
      </c>
    </row>
    <row r="22" spans="1:4" x14ac:dyDescent="0.25">
      <c r="A22" s="37">
        <v>2021</v>
      </c>
      <c r="B22" s="37" t="s">
        <v>112</v>
      </c>
      <c r="C22" s="145">
        <v>57.3</v>
      </c>
      <c r="D22" s="142">
        <v>2260898</v>
      </c>
    </row>
    <row r="23" spans="1:4" x14ac:dyDescent="0.25">
      <c r="A23" s="37">
        <v>2021</v>
      </c>
      <c r="B23" s="37" t="s">
        <v>113</v>
      </c>
      <c r="C23" s="145">
        <v>57.3</v>
      </c>
      <c r="D23" s="142">
        <v>2263556</v>
      </c>
    </row>
    <row r="24" spans="1:4" x14ac:dyDescent="0.25">
      <c r="A24" s="37">
        <v>2021</v>
      </c>
      <c r="B24" s="37" t="s">
        <v>114</v>
      </c>
      <c r="C24" s="145">
        <v>57.2</v>
      </c>
      <c r="D24" s="142">
        <v>2264543</v>
      </c>
    </row>
    <row r="25" spans="1:4" x14ac:dyDescent="0.25">
      <c r="A25" s="37">
        <v>2021</v>
      </c>
      <c r="B25" s="37" t="s">
        <v>115</v>
      </c>
      <c r="C25" s="145">
        <v>57</v>
      </c>
      <c r="D25" s="142">
        <v>2265166</v>
      </c>
    </row>
    <row r="26" spans="1:4" x14ac:dyDescent="0.25">
      <c r="A26" s="37">
        <v>2021</v>
      </c>
      <c r="B26" s="37" t="s">
        <v>116</v>
      </c>
      <c r="C26" s="145">
        <v>56.9</v>
      </c>
      <c r="D26" s="142">
        <v>2266371</v>
      </c>
    </row>
    <row r="27" spans="1:4" x14ac:dyDescent="0.25">
      <c r="A27" s="37">
        <v>2021</v>
      </c>
      <c r="B27" s="37" t="s">
        <v>117</v>
      </c>
      <c r="C27" s="145">
        <v>56.8</v>
      </c>
      <c r="D27" s="142">
        <v>2269143</v>
      </c>
    </row>
    <row r="28" spans="1:4" x14ac:dyDescent="0.25">
      <c r="A28" s="37">
        <v>2021</v>
      </c>
      <c r="B28" s="37" t="s">
        <v>118</v>
      </c>
      <c r="C28" s="145">
        <v>56.7</v>
      </c>
      <c r="D28" s="142">
        <v>2273789</v>
      </c>
    </row>
    <row r="29" spans="1:4" x14ac:dyDescent="0.25">
      <c r="A29" s="37">
        <v>2021</v>
      </c>
      <c r="B29" s="37" t="s">
        <v>119</v>
      </c>
      <c r="C29" s="145">
        <v>56.8</v>
      </c>
      <c r="D29" s="142">
        <v>2280395</v>
      </c>
    </row>
    <row r="30" spans="1:4" x14ac:dyDescent="0.25">
      <c r="A30" s="37">
        <v>2022</v>
      </c>
      <c r="B30" s="37" t="s">
        <v>108</v>
      </c>
      <c r="C30" s="145">
        <v>56.8</v>
      </c>
      <c r="D30" s="142">
        <v>2288249</v>
      </c>
    </row>
    <row r="31" spans="1:4" x14ac:dyDescent="0.25">
      <c r="A31" s="37">
        <v>2022</v>
      </c>
      <c r="B31" s="37" t="s">
        <v>109</v>
      </c>
      <c r="C31" s="145">
        <v>56.9</v>
      </c>
      <c r="D31" s="142">
        <v>2296061</v>
      </c>
    </row>
    <row r="32" spans="1:4" x14ac:dyDescent="0.25">
      <c r="A32" s="37">
        <v>2022</v>
      </c>
      <c r="B32" s="37" t="s">
        <v>110</v>
      </c>
      <c r="C32" s="145">
        <v>56.9</v>
      </c>
      <c r="D32" s="142">
        <v>2302045</v>
      </c>
    </row>
    <row r="33" spans="1:4" x14ac:dyDescent="0.25">
      <c r="A33" s="37">
        <v>2022</v>
      </c>
      <c r="B33" s="37" t="s">
        <v>111</v>
      </c>
      <c r="C33" s="145">
        <v>56.9</v>
      </c>
      <c r="D33" s="142">
        <v>2305463</v>
      </c>
    </row>
    <row r="34" spans="1:4" x14ac:dyDescent="0.25">
      <c r="A34" s="37">
        <v>2022</v>
      </c>
      <c r="B34" s="37" t="s">
        <v>112</v>
      </c>
      <c r="C34" s="145">
        <v>56.8</v>
      </c>
      <c r="D34" s="142">
        <v>2306087</v>
      </c>
    </row>
    <row r="35" spans="1:4" x14ac:dyDescent="0.25">
      <c r="A35" s="37">
        <v>2022</v>
      </c>
      <c r="B35" s="37" t="s">
        <v>113</v>
      </c>
      <c r="C35" s="145">
        <v>56.7</v>
      </c>
      <c r="D35" s="142">
        <v>2304145</v>
      </c>
    </row>
    <row r="36" spans="1:4" x14ac:dyDescent="0.25">
      <c r="A36" s="37">
        <v>2022</v>
      </c>
      <c r="B36" s="37" t="s">
        <v>114</v>
      </c>
      <c r="C36" s="145">
        <v>56.5</v>
      </c>
      <c r="D36" s="142">
        <v>2300379</v>
      </c>
    </row>
    <row r="37" spans="1:4" x14ac:dyDescent="0.25">
      <c r="A37" s="37">
        <v>2022</v>
      </c>
      <c r="B37" s="37" t="s">
        <v>115</v>
      </c>
      <c r="C37" s="145">
        <v>56.3</v>
      </c>
      <c r="D37" s="142">
        <v>2296410</v>
      </c>
    </row>
    <row r="38" spans="1:4" x14ac:dyDescent="0.25">
      <c r="A38" s="37">
        <v>2022</v>
      </c>
      <c r="B38" s="37" t="s">
        <v>116</v>
      </c>
      <c r="C38" s="145">
        <v>56.2</v>
      </c>
      <c r="D38" s="142">
        <v>2293917</v>
      </c>
    </row>
    <row r="39" spans="1:4" x14ac:dyDescent="0.25">
      <c r="A39" s="37">
        <v>2022</v>
      </c>
      <c r="B39" s="37" t="s">
        <v>117</v>
      </c>
      <c r="C39" s="145">
        <v>56</v>
      </c>
      <c r="D39" s="142">
        <v>2293109</v>
      </c>
    </row>
    <row r="40" spans="1:4" x14ac:dyDescent="0.25">
      <c r="A40" s="37">
        <v>2022</v>
      </c>
      <c r="B40" s="37" t="s">
        <v>118</v>
      </c>
      <c r="C40" s="145">
        <v>55.9</v>
      </c>
      <c r="D40" s="142">
        <v>2293650</v>
      </c>
    </row>
    <row r="41" spans="1:4" x14ac:dyDescent="0.25">
      <c r="A41" s="37">
        <v>2022</v>
      </c>
      <c r="B41" s="37" t="s">
        <v>119</v>
      </c>
      <c r="C41" s="145">
        <v>55.8</v>
      </c>
      <c r="D41" s="142">
        <v>2294391</v>
      </c>
    </row>
    <row r="42" spans="1:4" x14ac:dyDescent="0.25">
      <c r="A42" s="37">
        <v>2023</v>
      </c>
      <c r="B42" s="37" t="s">
        <v>108</v>
      </c>
      <c r="C42" s="145">
        <v>55.8</v>
      </c>
      <c r="D42" s="142">
        <v>2298780</v>
      </c>
    </row>
    <row r="43" spans="1:4" x14ac:dyDescent="0.25">
      <c r="A43" s="37">
        <v>2023</v>
      </c>
      <c r="B43" s="37" t="s">
        <v>109</v>
      </c>
      <c r="C43" s="145">
        <v>55.9</v>
      </c>
      <c r="D43" s="142">
        <v>2306064</v>
      </c>
    </row>
    <row r="44" spans="1:4" x14ac:dyDescent="0.25">
      <c r="A44" s="37">
        <v>2023</v>
      </c>
      <c r="B44" s="37" t="s">
        <v>110</v>
      </c>
      <c r="C44" s="146">
        <v>56.1</v>
      </c>
      <c r="D44" s="143">
        <v>2316734</v>
      </c>
    </row>
    <row r="45" spans="1:4" x14ac:dyDescent="0.25">
      <c r="A45" s="37">
        <v>2023</v>
      </c>
      <c r="B45" s="37" t="s">
        <v>111</v>
      </c>
      <c r="C45" s="146">
        <v>56.3</v>
      </c>
      <c r="D45" s="143">
        <v>2330627</v>
      </c>
    </row>
    <row r="46" spans="1:4" x14ac:dyDescent="0.25">
      <c r="A46" s="37">
        <v>2023</v>
      </c>
      <c r="B46" s="37" t="s">
        <v>112</v>
      </c>
      <c r="C46" s="146">
        <v>56.5</v>
      </c>
      <c r="D46" s="143">
        <v>2344885</v>
      </c>
    </row>
    <row r="47" spans="1:4" x14ac:dyDescent="0.25">
      <c r="A47" s="37">
        <v>2023</v>
      </c>
      <c r="B47" s="37" t="s">
        <v>113</v>
      </c>
      <c r="C47" s="146">
        <v>56.7</v>
      </c>
      <c r="D47" s="143">
        <v>2357501</v>
      </c>
    </row>
    <row r="48" spans="1:4" x14ac:dyDescent="0.25">
      <c r="A48" s="37">
        <v>2023</v>
      </c>
      <c r="B48" s="37" t="s">
        <v>114</v>
      </c>
      <c r="C48" s="146">
        <v>56.9</v>
      </c>
      <c r="D48" s="143">
        <v>2370982</v>
      </c>
    </row>
    <row r="49" spans="1:4" x14ac:dyDescent="0.25">
      <c r="A49" s="37">
        <v>2023</v>
      </c>
      <c r="B49" s="37" t="s">
        <v>115</v>
      </c>
      <c r="C49" s="146">
        <v>57</v>
      </c>
      <c r="D49" s="143">
        <v>2382409</v>
      </c>
    </row>
    <row r="50" spans="1:4" x14ac:dyDescent="0.25">
      <c r="A50" s="37">
        <v>2023</v>
      </c>
      <c r="B50" s="37" t="s">
        <v>116</v>
      </c>
      <c r="C50" s="146">
        <v>57</v>
      </c>
      <c r="D50" s="143">
        <v>2389880</v>
      </c>
    </row>
    <row r="51" spans="1:4" x14ac:dyDescent="0.25">
      <c r="A51" s="37">
        <v>2023</v>
      </c>
      <c r="B51" s="37" t="s">
        <v>117</v>
      </c>
      <c r="C51" s="146">
        <v>57</v>
      </c>
      <c r="D51" s="143">
        <v>2393214</v>
      </c>
    </row>
    <row r="52" spans="1:4" x14ac:dyDescent="0.25">
      <c r="A52" s="37">
        <v>2023</v>
      </c>
      <c r="B52" s="37" t="s">
        <v>118</v>
      </c>
      <c r="C52" s="146">
        <v>57</v>
      </c>
      <c r="D52" s="143">
        <v>2398337</v>
      </c>
    </row>
    <row r="53" spans="1:4" x14ac:dyDescent="0.25">
      <c r="A53" s="37">
        <v>2023</v>
      </c>
      <c r="B53" s="37" t="s">
        <v>119</v>
      </c>
      <c r="C53" s="146">
        <v>57</v>
      </c>
      <c r="D53" s="143">
        <v>2401953</v>
      </c>
    </row>
  </sheetData>
  <mergeCells count="3">
    <mergeCell ref="A1:F1"/>
    <mergeCell ref="A2:F2"/>
    <mergeCell ref="A4:E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7030A0"/>
  </sheetPr>
  <dimension ref="A1:H17"/>
  <sheetViews>
    <sheetView workbookViewId="0">
      <selection activeCell="B26" sqref="B26"/>
    </sheetView>
  </sheetViews>
  <sheetFormatPr defaultRowHeight="15" x14ac:dyDescent="0.25"/>
  <cols>
    <col min="1" max="1" width="48.5703125" style="152" bestFit="1" customWidth="1"/>
    <col min="2" max="4" width="13.28515625" style="152" bestFit="1" customWidth="1"/>
    <col min="5" max="5" width="9.5703125" style="152" bestFit="1" customWidth="1"/>
    <col min="6" max="6" width="8.85546875" style="167" bestFit="1" customWidth="1"/>
    <col min="7" max="7" width="10.5703125" style="152" bestFit="1" customWidth="1"/>
    <col min="8" max="8" width="8.85546875" style="167" bestFit="1" customWidth="1"/>
  </cols>
  <sheetData>
    <row r="1" spans="1:8" x14ac:dyDescent="0.25">
      <c r="A1" s="13">
        <v>45261</v>
      </c>
      <c r="E1" s="222" t="s">
        <v>122</v>
      </c>
      <c r="F1" s="223"/>
      <c r="G1" s="198"/>
      <c r="H1" s="223"/>
    </row>
    <row r="2" spans="1:8" x14ac:dyDescent="0.25">
      <c r="A2" s="166" t="s">
        <v>123</v>
      </c>
      <c r="B2" t="s">
        <v>124</v>
      </c>
      <c r="C2" t="s">
        <v>125</v>
      </c>
      <c r="D2" t="s">
        <v>126</v>
      </c>
      <c r="E2" t="s">
        <v>127</v>
      </c>
      <c r="F2" s="167" t="s">
        <v>128</v>
      </c>
      <c r="G2" t="s">
        <v>126</v>
      </c>
      <c r="H2" s="167" t="s">
        <v>128</v>
      </c>
    </row>
    <row r="3" spans="1:8" x14ac:dyDescent="0.25">
      <c r="A3" t="s">
        <v>129</v>
      </c>
      <c r="B3" t="s">
        <v>130</v>
      </c>
      <c r="C3" t="s">
        <v>130</v>
      </c>
      <c r="D3" t="s">
        <v>131</v>
      </c>
      <c r="E3" t="s">
        <v>130</v>
      </c>
      <c r="F3" s="167" t="s">
        <v>132</v>
      </c>
      <c r="G3" t="s">
        <v>131</v>
      </c>
      <c r="H3" s="167" t="s">
        <v>132</v>
      </c>
    </row>
    <row r="4" spans="1:8" x14ac:dyDescent="0.25">
      <c r="E4" t="s">
        <v>0</v>
      </c>
      <c r="G4" s="56"/>
    </row>
    <row r="5" spans="1:8" x14ac:dyDescent="0.25">
      <c r="A5" s="166" t="s">
        <v>133</v>
      </c>
      <c r="B5" s="127">
        <v>2323300</v>
      </c>
      <c r="C5" s="127">
        <v>2321400</v>
      </c>
      <c r="D5" s="127">
        <v>2263700</v>
      </c>
      <c r="E5" s="168">
        <f t="shared" ref="E5:E13" si="0">B5-C5</f>
        <v>1900</v>
      </c>
      <c r="F5" s="169">
        <f t="shared" ref="F5:F13" si="1">ROUND((B5-C5)/C5,3)</f>
        <v>1E-3</v>
      </c>
      <c r="G5" s="168">
        <f t="shared" ref="G5:G13" si="2">B5-D5</f>
        <v>59600</v>
      </c>
      <c r="H5" s="169">
        <f t="shared" ref="H5:H13" si="3">ROUND((B5-D5)/D5,3)</f>
        <v>2.5999999999999999E-2</v>
      </c>
    </row>
    <row r="6" spans="1:8" x14ac:dyDescent="0.25">
      <c r="A6" t="s">
        <v>86</v>
      </c>
      <c r="B6" s="82">
        <v>427100</v>
      </c>
      <c r="C6" s="82">
        <v>427200</v>
      </c>
      <c r="D6" s="82">
        <v>404100</v>
      </c>
      <c r="E6" s="168">
        <f t="shared" si="0"/>
        <v>-100</v>
      </c>
      <c r="F6" s="170">
        <f t="shared" si="1"/>
        <v>0</v>
      </c>
      <c r="G6" s="168">
        <f t="shared" si="2"/>
        <v>23000</v>
      </c>
      <c r="H6" s="170">
        <f t="shared" si="3"/>
        <v>5.7000000000000002E-2</v>
      </c>
    </row>
    <row r="7" spans="1:8" x14ac:dyDescent="0.25">
      <c r="A7" t="s">
        <v>72</v>
      </c>
      <c r="B7" s="82">
        <v>424500</v>
      </c>
      <c r="C7" s="82">
        <v>423100</v>
      </c>
      <c r="D7" s="82">
        <v>414400</v>
      </c>
      <c r="E7" s="168">
        <f t="shared" si="0"/>
        <v>1400</v>
      </c>
      <c r="F7" s="170">
        <f t="shared" si="1"/>
        <v>3.0000000000000001E-3</v>
      </c>
      <c r="G7" s="168">
        <f t="shared" si="2"/>
        <v>10100</v>
      </c>
      <c r="H7" s="170">
        <f t="shared" si="3"/>
        <v>2.4E-2</v>
      </c>
    </row>
    <row r="8" spans="1:8" x14ac:dyDescent="0.25">
      <c r="A8" t="s">
        <v>73</v>
      </c>
      <c r="B8" s="82">
        <v>96900</v>
      </c>
      <c r="C8" s="82">
        <v>96800</v>
      </c>
      <c r="D8" s="82">
        <v>94400</v>
      </c>
      <c r="E8" s="168">
        <f t="shared" si="0"/>
        <v>100</v>
      </c>
      <c r="F8" s="170">
        <f t="shared" si="1"/>
        <v>1E-3</v>
      </c>
      <c r="G8" s="168">
        <f t="shared" si="2"/>
        <v>2500</v>
      </c>
      <c r="H8" s="170">
        <f t="shared" si="3"/>
        <v>2.5999999999999999E-2</v>
      </c>
    </row>
    <row r="9" spans="1:8" x14ac:dyDescent="0.25">
      <c r="A9" t="s">
        <v>90</v>
      </c>
      <c r="B9" s="82">
        <v>460300</v>
      </c>
      <c r="C9" s="82">
        <v>460700</v>
      </c>
      <c r="D9" s="82">
        <v>453400</v>
      </c>
      <c r="E9" s="168">
        <f t="shared" si="0"/>
        <v>-400</v>
      </c>
      <c r="F9" s="170">
        <f t="shared" si="1"/>
        <v>-1E-3</v>
      </c>
      <c r="G9" s="168">
        <f t="shared" si="2"/>
        <v>6900</v>
      </c>
      <c r="H9" s="170">
        <f t="shared" si="3"/>
        <v>1.4999999999999999E-2</v>
      </c>
    </row>
    <row r="10" spans="1:8" x14ac:dyDescent="0.25">
      <c r="A10" t="s">
        <v>134</v>
      </c>
      <c r="B10" s="82">
        <v>88700</v>
      </c>
      <c r="C10" s="82">
        <v>88400</v>
      </c>
      <c r="D10" s="82">
        <v>87200</v>
      </c>
      <c r="E10" s="168">
        <f t="shared" si="0"/>
        <v>300</v>
      </c>
      <c r="F10" s="170">
        <f t="shared" si="1"/>
        <v>3.0000000000000001E-3</v>
      </c>
      <c r="G10" s="168">
        <f t="shared" si="2"/>
        <v>1500</v>
      </c>
      <c r="H10" s="170">
        <f t="shared" si="3"/>
        <v>1.7000000000000001E-2</v>
      </c>
    </row>
    <row r="11" spans="1:8" x14ac:dyDescent="0.25">
      <c r="A11" t="s">
        <v>95</v>
      </c>
      <c r="B11" s="82">
        <v>192700</v>
      </c>
      <c r="C11" s="82">
        <v>192400</v>
      </c>
      <c r="D11" s="82">
        <v>188600</v>
      </c>
      <c r="E11" s="168">
        <f t="shared" si="0"/>
        <v>300</v>
      </c>
      <c r="F11" s="170">
        <f t="shared" si="1"/>
        <v>2E-3</v>
      </c>
      <c r="G11" s="168">
        <f t="shared" si="2"/>
        <v>4100</v>
      </c>
      <c r="H11" s="170">
        <f t="shared" si="3"/>
        <v>2.1999999999999999E-2</v>
      </c>
    </row>
    <row r="12" spans="1:8" x14ac:dyDescent="0.25">
      <c r="A12" t="s">
        <v>77</v>
      </c>
      <c r="B12" s="82">
        <v>173300</v>
      </c>
      <c r="C12" s="82">
        <v>173000</v>
      </c>
      <c r="D12" s="82">
        <v>168600</v>
      </c>
      <c r="E12" s="168">
        <f t="shared" si="0"/>
        <v>300</v>
      </c>
      <c r="F12" s="170">
        <f t="shared" si="1"/>
        <v>2E-3</v>
      </c>
      <c r="G12" s="168">
        <f t="shared" si="2"/>
        <v>4700</v>
      </c>
      <c r="H12" s="170">
        <f t="shared" si="3"/>
        <v>2.8000000000000001E-2</v>
      </c>
    </row>
    <row r="13" spans="1:8" x14ac:dyDescent="0.25">
      <c r="A13" t="s">
        <v>78</v>
      </c>
      <c r="B13" s="82">
        <v>39700</v>
      </c>
      <c r="C13" s="82">
        <v>39900</v>
      </c>
      <c r="D13" s="82">
        <v>39300</v>
      </c>
      <c r="E13" s="168">
        <f t="shared" si="0"/>
        <v>-200</v>
      </c>
      <c r="F13" s="170">
        <f t="shared" si="1"/>
        <v>-5.0000000000000001E-3</v>
      </c>
      <c r="G13" s="168">
        <f t="shared" si="2"/>
        <v>400</v>
      </c>
      <c r="H13" s="170">
        <f t="shared" si="3"/>
        <v>0.01</v>
      </c>
    </row>
    <row r="15" spans="1:8" x14ac:dyDescent="0.25">
      <c r="A15" s="166" t="s">
        <v>135</v>
      </c>
    </row>
    <row r="17" spans="1:1" x14ac:dyDescent="0.25">
      <c r="A17" s="55" t="s">
        <v>136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7030A0"/>
  </sheetPr>
  <dimension ref="A1:N52"/>
  <sheetViews>
    <sheetView showGridLines="0" topLeftCell="A33" zoomScaleNormal="100" workbookViewId="0">
      <selection activeCell="H24" sqref="H24"/>
    </sheetView>
  </sheetViews>
  <sheetFormatPr defaultColWidth="9.140625" defaultRowHeight="12.75" x14ac:dyDescent="0.2"/>
  <cols>
    <col min="1" max="1" width="70" style="160" bestFit="1" customWidth="1"/>
    <col min="2" max="2" width="9.140625" style="159" customWidth="1"/>
    <col min="3" max="3" width="9.140625" style="160" customWidth="1"/>
    <col min="4" max="4" width="10.28515625" style="160" bestFit="1" customWidth="1"/>
    <col min="5" max="6" width="8.7109375" style="160" customWidth="1"/>
    <col min="7" max="8" width="9" style="160" customWidth="1"/>
    <col min="9" max="11" width="9.140625" style="160" customWidth="1"/>
    <col min="12" max="12" width="12.85546875" style="160" bestFit="1" customWidth="1"/>
    <col min="13" max="13" width="13.28515625" style="160" bestFit="1" customWidth="1"/>
    <col min="14" max="14" width="12.85546875" style="160" bestFit="1" customWidth="1"/>
    <col min="15" max="28" width="9.140625" style="160" customWidth="1"/>
    <col min="29" max="16384" width="9.140625" style="160"/>
  </cols>
  <sheetData>
    <row r="1" spans="1:14" x14ac:dyDescent="0.2">
      <c r="A1" s="228" t="s">
        <v>137</v>
      </c>
      <c r="B1" s="225"/>
      <c r="C1" s="226"/>
      <c r="D1" s="226"/>
      <c r="E1" s="226"/>
      <c r="F1" s="226"/>
      <c r="G1" s="226"/>
      <c r="H1" s="162"/>
    </row>
    <row r="2" spans="1:14" x14ac:dyDescent="0.2">
      <c r="A2" s="224" t="s">
        <v>138</v>
      </c>
      <c r="B2" s="225"/>
      <c r="C2" s="226"/>
      <c r="D2" s="226"/>
      <c r="E2" s="226"/>
      <c r="F2" s="226"/>
      <c r="G2" s="226"/>
      <c r="H2" s="158"/>
    </row>
    <row r="3" spans="1:14" x14ac:dyDescent="0.2">
      <c r="A3" s="1"/>
      <c r="B3" s="2"/>
      <c r="C3" s="1"/>
      <c r="D3" s="1"/>
      <c r="E3" s="1"/>
      <c r="F3" s="1"/>
      <c r="G3" s="1"/>
      <c r="H3" s="1"/>
    </row>
    <row r="4" spans="1:14" x14ac:dyDescent="0.2">
      <c r="A4" s="227">
        <v>45261</v>
      </c>
      <c r="B4" s="225"/>
      <c r="C4" s="226"/>
      <c r="D4" s="226"/>
      <c r="E4" s="226"/>
      <c r="F4" s="226"/>
      <c r="G4" s="226"/>
      <c r="H4" s="161"/>
    </row>
    <row r="5" spans="1:14" x14ac:dyDescent="0.2">
      <c r="A5" s="3"/>
      <c r="B5" s="4"/>
      <c r="C5" s="3"/>
      <c r="D5" s="3"/>
      <c r="E5" s="3"/>
      <c r="F5" s="3"/>
      <c r="G5" s="3"/>
      <c r="H5" s="3"/>
    </row>
    <row r="6" spans="1:14" x14ac:dyDescent="0.2">
      <c r="A6" s="3"/>
      <c r="B6" s="4"/>
      <c r="C6" s="3"/>
      <c r="D6" s="3"/>
      <c r="E6" s="229" t="s">
        <v>122</v>
      </c>
      <c r="F6" s="226"/>
      <c r="G6" s="226"/>
      <c r="H6" s="226"/>
    </row>
    <row r="7" spans="1:14" x14ac:dyDescent="0.2">
      <c r="A7" s="3"/>
      <c r="B7" s="5" t="s">
        <v>124</v>
      </c>
      <c r="C7" s="163" t="s">
        <v>125</v>
      </c>
      <c r="D7" s="163" t="s">
        <v>126</v>
      </c>
      <c r="E7" s="163" t="s">
        <v>127</v>
      </c>
      <c r="F7" s="163" t="s">
        <v>128</v>
      </c>
      <c r="G7" s="163" t="s">
        <v>126</v>
      </c>
      <c r="H7" s="163" t="s">
        <v>128</v>
      </c>
    </row>
    <row r="8" spans="1:14" x14ac:dyDescent="0.2">
      <c r="A8" s="3"/>
      <c r="B8" s="5" t="s">
        <v>130</v>
      </c>
      <c r="C8" s="163" t="s">
        <v>130</v>
      </c>
      <c r="D8" s="163" t="s">
        <v>131</v>
      </c>
      <c r="E8" s="163" t="s">
        <v>130</v>
      </c>
      <c r="F8" s="163" t="s">
        <v>132</v>
      </c>
      <c r="G8" s="163" t="s">
        <v>131</v>
      </c>
      <c r="H8" s="163" t="s">
        <v>132</v>
      </c>
    </row>
    <row r="10" spans="1:14" x14ac:dyDescent="0.2">
      <c r="A10" s="6"/>
      <c r="B10" s="7"/>
      <c r="C10" s="6"/>
      <c r="D10" s="6"/>
      <c r="E10" s="7" t="s">
        <v>0</v>
      </c>
      <c r="F10" s="7"/>
      <c r="G10" s="6"/>
      <c r="H10" s="6"/>
    </row>
    <row r="11" spans="1:14" ht="15" customHeight="1" x14ac:dyDescent="0.25">
      <c r="A11" s="8" t="s">
        <v>139</v>
      </c>
      <c r="B11" s="171">
        <v>2323.3000000000002</v>
      </c>
      <c r="C11" s="171">
        <v>2321.4</v>
      </c>
      <c r="D11" s="172">
        <v>2263.6999999999998</v>
      </c>
      <c r="E11" s="173">
        <f t="shared" ref="E11:E44" si="0">B11-C11</f>
        <v>1.9000000000000909</v>
      </c>
      <c r="F11" s="174">
        <f t="shared" ref="F11:F44" si="1">ROUND((B11-C11)/C11,3)</f>
        <v>1E-3</v>
      </c>
      <c r="G11" s="173">
        <f t="shared" ref="G11:G44" si="2">B11-D11</f>
        <v>59.600000000000364</v>
      </c>
      <c r="H11" s="174">
        <f t="shared" ref="H11:H44" si="3">ROUND((B11-D11)/D11,3)</f>
        <v>2.5999999999999999E-2</v>
      </c>
      <c r="K11" s="59"/>
      <c r="L11" s="9"/>
      <c r="M11" s="10"/>
    </row>
    <row r="12" spans="1:14" ht="15" customHeight="1" x14ac:dyDescent="0.25">
      <c r="A12" s="8" t="s">
        <v>140</v>
      </c>
      <c r="B12" s="171">
        <v>1946.3</v>
      </c>
      <c r="C12" s="171">
        <v>1944.9</v>
      </c>
      <c r="D12" s="172">
        <v>1895.7</v>
      </c>
      <c r="E12" s="173">
        <f t="shared" si="0"/>
        <v>1.3999999999998636</v>
      </c>
      <c r="F12" s="174">
        <f t="shared" si="1"/>
        <v>1E-3</v>
      </c>
      <c r="G12" s="173">
        <f t="shared" si="2"/>
        <v>50.599999999999909</v>
      </c>
      <c r="H12" s="174">
        <f t="shared" si="3"/>
        <v>2.7E-2</v>
      </c>
      <c r="K12" s="59"/>
      <c r="L12" s="9"/>
      <c r="M12" s="10"/>
    </row>
    <row r="13" spans="1:14" ht="15" customHeight="1" x14ac:dyDescent="0.25">
      <c r="A13" s="8" t="s">
        <v>141</v>
      </c>
      <c r="B13" s="171">
        <v>377.5</v>
      </c>
      <c r="C13" s="171">
        <v>377.8</v>
      </c>
      <c r="D13" s="172">
        <v>376.5</v>
      </c>
      <c r="E13" s="173">
        <f t="shared" si="0"/>
        <v>-0.30000000000001137</v>
      </c>
      <c r="F13" s="174">
        <f t="shared" si="1"/>
        <v>-1E-3</v>
      </c>
      <c r="G13" s="173">
        <f t="shared" si="2"/>
        <v>1</v>
      </c>
      <c r="H13" s="174">
        <f t="shared" si="3"/>
        <v>3.0000000000000001E-3</v>
      </c>
      <c r="K13" s="59"/>
      <c r="L13" s="128"/>
      <c r="M13" s="129"/>
      <c r="N13" s="130"/>
    </row>
    <row r="14" spans="1:14" ht="15" customHeight="1" x14ac:dyDescent="0.25">
      <c r="A14" s="8" t="s">
        <v>142</v>
      </c>
      <c r="B14" s="171">
        <v>115.1</v>
      </c>
      <c r="C14" s="171">
        <v>116.3</v>
      </c>
      <c r="D14" s="172">
        <v>114</v>
      </c>
      <c r="E14" s="173">
        <f t="shared" si="0"/>
        <v>-1.2000000000000028</v>
      </c>
      <c r="F14" s="174">
        <f t="shared" si="1"/>
        <v>-0.01</v>
      </c>
      <c r="G14" s="173">
        <f t="shared" si="2"/>
        <v>1.0999999999999943</v>
      </c>
      <c r="H14" s="174">
        <f t="shared" si="3"/>
        <v>0.01</v>
      </c>
      <c r="J14" s="159"/>
      <c r="K14" s="59"/>
      <c r="L14" s="128"/>
      <c r="M14" s="129"/>
      <c r="N14" s="130"/>
    </row>
    <row r="15" spans="1:14" ht="15" customHeight="1" x14ac:dyDescent="0.25">
      <c r="A15" s="8" t="s">
        <v>143</v>
      </c>
      <c r="B15" s="171">
        <v>4.5999999999999996</v>
      </c>
      <c r="C15" s="171">
        <v>4.5</v>
      </c>
      <c r="D15" s="172">
        <v>4.5</v>
      </c>
      <c r="E15" s="173">
        <f t="shared" si="0"/>
        <v>9.9999999999999645E-2</v>
      </c>
      <c r="F15" s="174">
        <f t="shared" si="1"/>
        <v>2.1999999999999999E-2</v>
      </c>
      <c r="G15" s="173">
        <f t="shared" si="2"/>
        <v>9.9999999999999645E-2</v>
      </c>
      <c r="H15" s="174">
        <f t="shared" si="3"/>
        <v>2.1999999999999999E-2</v>
      </c>
      <c r="J15" s="159"/>
      <c r="K15" s="59"/>
      <c r="L15" s="128"/>
      <c r="M15" s="129"/>
      <c r="N15" s="130"/>
    </row>
    <row r="16" spans="1:14" ht="15" customHeight="1" x14ac:dyDescent="0.25">
      <c r="A16" s="8" t="s">
        <v>144</v>
      </c>
      <c r="B16" s="171">
        <v>110.5</v>
      </c>
      <c r="C16" s="171">
        <v>111.8</v>
      </c>
      <c r="D16" s="172">
        <v>109.5</v>
      </c>
      <c r="E16" s="173">
        <f t="shared" si="0"/>
        <v>-1.2999999999999972</v>
      </c>
      <c r="F16" s="174">
        <f t="shared" si="1"/>
        <v>-1.2E-2</v>
      </c>
      <c r="G16" s="173">
        <f t="shared" si="2"/>
        <v>1</v>
      </c>
      <c r="H16" s="174">
        <f t="shared" si="3"/>
        <v>8.9999999999999993E-3</v>
      </c>
      <c r="J16" s="159"/>
      <c r="K16" s="59"/>
      <c r="L16" s="128"/>
      <c r="M16" s="129"/>
      <c r="N16" s="130"/>
    </row>
    <row r="17" spans="1:14" ht="15" customHeight="1" x14ac:dyDescent="0.25">
      <c r="A17" s="8" t="s">
        <v>145</v>
      </c>
      <c r="B17" s="171">
        <v>262.39999999999998</v>
      </c>
      <c r="C17" s="171">
        <v>261.5</v>
      </c>
      <c r="D17" s="172">
        <v>262.5</v>
      </c>
      <c r="E17" s="173">
        <f t="shared" si="0"/>
        <v>0.89999999999997726</v>
      </c>
      <c r="F17" s="174">
        <f t="shared" si="1"/>
        <v>3.0000000000000001E-3</v>
      </c>
      <c r="G17" s="173">
        <f t="shared" si="2"/>
        <v>-0.10000000000002274</v>
      </c>
      <c r="H17" s="174">
        <f t="shared" si="3"/>
        <v>0</v>
      </c>
      <c r="J17" s="159"/>
      <c r="K17" s="59"/>
      <c r="L17" s="128"/>
      <c r="M17" s="129"/>
      <c r="N17" s="130"/>
    </row>
    <row r="18" spans="1:14" ht="15" customHeight="1" x14ac:dyDescent="0.25">
      <c r="A18" s="8" t="s">
        <v>146</v>
      </c>
      <c r="B18" s="171">
        <v>160.9</v>
      </c>
      <c r="C18" s="171">
        <v>159</v>
      </c>
      <c r="D18" s="172">
        <v>156.69999999999999</v>
      </c>
      <c r="E18" s="173">
        <f t="shared" si="0"/>
        <v>1.9000000000000057</v>
      </c>
      <c r="F18" s="174">
        <f t="shared" si="1"/>
        <v>1.2E-2</v>
      </c>
      <c r="G18" s="173">
        <f t="shared" si="2"/>
        <v>4.2000000000000171</v>
      </c>
      <c r="H18" s="174">
        <f t="shared" si="3"/>
        <v>2.7E-2</v>
      </c>
      <c r="K18" s="59"/>
      <c r="L18" s="128"/>
      <c r="M18" s="129"/>
      <c r="N18" s="130"/>
    </row>
    <row r="19" spans="1:14" ht="15" customHeight="1" x14ac:dyDescent="0.25">
      <c r="A19" s="11" t="s">
        <v>147</v>
      </c>
      <c r="B19" s="171">
        <v>101.5</v>
      </c>
      <c r="C19" s="171">
        <v>102.5</v>
      </c>
      <c r="D19" s="172">
        <v>105.8</v>
      </c>
      <c r="E19" s="173">
        <f t="shared" si="0"/>
        <v>-1</v>
      </c>
      <c r="F19" s="174">
        <f t="shared" si="1"/>
        <v>-0.01</v>
      </c>
      <c r="G19" s="173">
        <f t="shared" si="2"/>
        <v>-4.2999999999999972</v>
      </c>
      <c r="H19" s="174">
        <f t="shared" si="3"/>
        <v>-4.1000000000000002E-2</v>
      </c>
      <c r="K19" s="59"/>
      <c r="L19" s="128"/>
      <c r="M19" s="129"/>
      <c r="N19" s="130"/>
    </row>
    <row r="20" spans="1:14" ht="15" customHeight="1" x14ac:dyDescent="0.25">
      <c r="A20" s="8" t="s">
        <v>148</v>
      </c>
      <c r="B20" s="171">
        <v>1945.8</v>
      </c>
      <c r="C20" s="171">
        <v>1943.6</v>
      </c>
      <c r="D20" s="172">
        <v>1887.2</v>
      </c>
      <c r="E20" s="173">
        <f t="shared" si="0"/>
        <v>2.2000000000000455</v>
      </c>
      <c r="F20" s="174">
        <f t="shared" si="1"/>
        <v>1E-3</v>
      </c>
      <c r="G20" s="173">
        <f t="shared" si="2"/>
        <v>58.599999999999909</v>
      </c>
      <c r="H20" s="174">
        <f t="shared" si="3"/>
        <v>3.1E-2</v>
      </c>
      <c r="J20" s="159"/>
      <c r="K20" s="59"/>
      <c r="L20" s="128"/>
      <c r="M20" s="129"/>
      <c r="N20" s="130"/>
    </row>
    <row r="21" spans="1:14" ht="15" customHeight="1" x14ac:dyDescent="0.25">
      <c r="A21" s="8" t="s">
        <v>149</v>
      </c>
      <c r="B21" s="171">
        <v>1568.8</v>
      </c>
      <c r="C21" s="171">
        <v>1567.1</v>
      </c>
      <c r="D21" s="172">
        <v>1519.2</v>
      </c>
      <c r="E21" s="173">
        <f t="shared" si="0"/>
        <v>1.7000000000000455</v>
      </c>
      <c r="F21" s="174">
        <f t="shared" si="1"/>
        <v>1E-3</v>
      </c>
      <c r="G21" s="173">
        <f t="shared" si="2"/>
        <v>49.599999999999909</v>
      </c>
      <c r="H21" s="174">
        <f t="shared" si="3"/>
        <v>3.3000000000000002E-2</v>
      </c>
      <c r="J21" s="159"/>
      <c r="K21" s="59"/>
      <c r="L21" s="128"/>
      <c r="M21" s="129"/>
      <c r="N21" s="130"/>
    </row>
    <row r="22" spans="1:14" ht="15" customHeight="1" x14ac:dyDescent="0.25">
      <c r="A22" s="11" t="s">
        <v>150</v>
      </c>
      <c r="B22" s="171">
        <v>446.4</v>
      </c>
      <c r="C22" s="171">
        <v>444</v>
      </c>
      <c r="D22" s="172">
        <v>437.6</v>
      </c>
      <c r="E22" s="173">
        <f t="shared" si="0"/>
        <v>2.3999999999999773</v>
      </c>
      <c r="F22" s="174">
        <f t="shared" si="1"/>
        <v>5.0000000000000001E-3</v>
      </c>
      <c r="G22" s="173">
        <f t="shared" si="2"/>
        <v>8.7999999999999545</v>
      </c>
      <c r="H22" s="174">
        <f t="shared" si="3"/>
        <v>0.02</v>
      </c>
      <c r="J22" s="159"/>
      <c r="K22" s="59"/>
      <c r="L22" s="128"/>
      <c r="M22" s="129"/>
      <c r="N22" s="130"/>
    </row>
    <row r="23" spans="1:14" ht="15" customHeight="1" x14ac:dyDescent="0.25">
      <c r="A23" s="8" t="s">
        <v>151</v>
      </c>
      <c r="B23" s="171">
        <v>81.3</v>
      </c>
      <c r="C23" s="171">
        <v>80.2</v>
      </c>
      <c r="D23" s="172">
        <v>79.3</v>
      </c>
      <c r="E23" s="173">
        <f t="shared" si="0"/>
        <v>1.0999999999999943</v>
      </c>
      <c r="F23" s="174">
        <f t="shared" si="1"/>
        <v>1.4E-2</v>
      </c>
      <c r="G23" s="173">
        <f t="shared" si="2"/>
        <v>2</v>
      </c>
      <c r="H23" s="174">
        <f t="shared" si="3"/>
        <v>2.5000000000000001E-2</v>
      </c>
      <c r="J23" s="159"/>
      <c r="K23" s="59"/>
      <c r="L23" s="128"/>
      <c r="M23" s="129"/>
      <c r="N23" s="175"/>
    </row>
    <row r="24" spans="1:14" ht="15" customHeight="1" x14ac:dyDescent="0.25">
      <c r="A24" s="8" t="s">
        <v>152</v>
      </c>
      <c r="B24" s="171">
        <v>263.7</v>
      </c>
      <c r="C24" s="171">
        <v>261.8</v>
      </c>
      <c r="D24" s="172">
        <v>262.3</v>
      </c>
      <c r="E24" s="173">
        <f t="shared" si="0"/>
        <v>1.8999999999999773</v>
      </c>
      <c r="F24" s="174">
        <f t="shared" si="1"/>
        <v>7.0000000000000001E-3</v>
      </c>
      <c r="G24" s="173">
        <f t="shared" si="2"/>
        <v>1.3999999999999773</v>
      </c>
      <c r="H24" s="174">
        <f t="shared" si="3"/>
        <v>5.0000000000000001E-3</v>
      </c>
      <c r="J24" s="159"/>
      <c r="K24" s="59"/>
      <c r="L24" s="128"/>
      <c r="M24" s="129"/>
      <c r="N24" s="130"/>
    </row>
    <row r="25" spans="1:14" ht="15" customHeight="1" x14ac:dyDescent="0.25">
      <c r="A25" s="11" t="s">
        <v>153</v>
      </c>
      <c r="B25" s="171">
        <v>101.4</v>
      </c>
      <c r="C25" s="171">
        <v>102</v>
      </c>
      <c r="D25" s="172">
        <v>96</v>
      </c>
      <c r="E25" s="173">
        <f t="shared" si="0"/>
        <v>-0.59999999999999432</v>
      </c>
      <c r="F25" s="174">
        <f t="shared" si="1"/>
        <v>-6.0000000000000001E-3</v>
      </c>
      <c r="G25" s="173">
        <f t="shared" si="2"/>
        <v>5.4000000000000057</v>
      </c>
      <c r="H25" s="174">
        <f t="shared" si="3"/>
        <v>5.6000000000000001E-2</v>
      </c>
      <c r="J25" s="159"/>
      <c r="K25" s="59"/>
      <c r="L25" s="128"/>
      <c r="M25" s="129"/>
      <c r="N25" s="130"/>
    </row>
    <row r="26" spans="1:14" ht="15" customHeight="1" x14ac:dyDescent="0.25">
      <c r="A26" s="8" t="s">
        <v>154</v>
      </c>
      <c r="B26" s="171">
        <v>32</v>
      </c>
      <c r="C26" s="171">
        <v>31.8</v>
      </c>
      <c r="D26" s="172">
        <v>31.5</v>
      </c>
      <c r="E26" s="173">
        <f t="shared" si="0"/>
        <v>0.19999999999999929</v>
      </c>
      <c r="F26" s="174">
        <f t="shared" si="1"/>
        <v>6.0000000000000001E-3</v>
      </c>
      <c r="G26" s="173">
        <f t="shared" si="2"/>
        <v>0.5</v>
      </c>
      <c r="H26" s="174">
        <f t="shared" si="3"/>
        <v>1.6E-2</v>
      </c>
      <c r="J26" s="159"/>
      <c r="K26" s="59"/>
      <c r="L26" s="128"/>
      <c r="M26" s="129"/>
      <c r="N26" s="130"/>
    </row>
    <row r="27" spans="1:14" ht="15" customHeight="1" x14ac:dyDescent="0.25">
      <c r="A27" s="8" t="s">
        <v>155</v>
      </c>
      <c r="B27" s="171">
        <v>121.5</v>
      </c>
      <c r="C27" s="171">
        <v>121.3</v>
      </c>
      <c r="D27" s="172">
        <v>119.8</v>
      </c>
      <c r="E27" s="173">
        <f t="shared" si="0"/>
        <v>0.20000000000000284</v>
      </c>
      <c r="F27" s="174">
        <f t="shared" si="1"/>
        <v>2E-3</v>
      </c>
      <c r="G27" s="173">
        <f t="shared" si="2"/>
        <v>1.7000000000000028</v>
      </c>
      <c r="H27" s="174">
        <f t="shared" si="3"/>
        <v>1.4E-2</v>
      </c>
      <c r="J27" s="159"/>
      <c r="K27" s="59"/>
      <c r="L27" s="128"/>
      <c r="M27" s="129"/>
      <c r="N27" s="130"/>
    </row>
    <row r="28" spans="1:14" ht="15" customHeight="1" x14ac:dyDescent="0.25">
      <c r="A28" s="8" t="s">
        <v>156</v>
      </c>
      <c r="B28" s="171">
        <v>86.3</v>
      </c>
      <c r="C28" s="171">
        <v>86</v>
      </c>
      <c r="D28" s="172">
        <v>86.4</v>
      </c>
      <c r="E28" s="173">
        <f t="shared" si="0"/>
        <v>0.29999999999999716</v>
      </c>
      <c r="F28" s="174">
        <f t="shared" si="1"/>
        <v>3.0000000000000001E-3</v>
      </c>
      <c r="G28" s="173">
        <f t="shared" si="2"/>
        <v>-0.10000000000000853</v>
      </c>
      <c r="H28" s="174">
        <f t="shared" si="3"/>
        <v>-1E-3</v>
      </c>
      <c r="J28" s="159"/>
      <c r="K28" s="59"/>
      <c r="L28" s="128"/>
      <c r="M28" s="129"/>
      <c r="N28" s="130"/>
    </row>
    <row r="29" spans="1:14" ht="15" customHeight="1" x14ac:dyDescent="0.25">
      <c r="A29" s="8" t="s">
        <v>157</v>
      </c>
      <c r="B29" s="171">
        <v>35.200000000000003</v>
      </c>
      <c r="C29" s="171">
        <v>35.299999999999997</v>
      </c>
      <c r="D29" s="172">
        <v>33.4</v>
      </c>
      <c r="E29" s="173">
        <f t="shared" si="0"/>
        <v>-9.9999999999994316E-2</v>
      </c>
      <c r="F29" s="174">
        <f t="shared" si="1"/>
        <v>-3.0000000000000001E-3</v>
      </c>
      <c r="G29" s="173">
        <f t="shared" si="2"/>
        <v>1.8000000000000043</v>
      </c>
      <c r="H29" s="174">
        <f t="shared" si="3"/>
        <v>5.3999999999999999E-2</v>
      </c>
      <c r="J29" s="159"/>
      <c r="K29" s="59"/>
      <c r="L29" s="128"/>
      <c r="M29" s="129"/>
      <c r="N29" s="130"/>
    </row>
    <row r="30" spans="1:14" ht="15" customHeight="1" x14ac:dyDescent="0.25">
      <c r="A30" s="8" t="s">
        <v>158</v>
      </c>
      <c r="B30" s="171">
        <v>316.39999999999998</v>
      </c>
      <c r="C30" s="171">
        <v>316.8</v>
      </c>
      <c r="D30" s="172">
        <v>306.39999999999998</v>
      </c>
      <c r="E30" s="173">
        <f t="shared" si="0"/>
        <v>-0.40000000000003411</v>
      </c>
      <c r="F30" s="174">
        <f t="shared" si="1"/>
        <v>-1E-3</v>
      </c>
      <c r="G30" s="173">
        <f t="shared" si="2"/>
        <v>10</v>
      </c>
      <c r="H30" s="174">
        <f t="shared" si="3"/>
        <v>3.3000000000000002E-2</v>
      </c>
      <c r="J30" s="159"/>
      <c r="K30" s="59"/>
      <c r="L30" s="128"/>
      <c r="M30" s="129"/>
      <c r="N30" s="130"/>
    </row>
    <row r="31" spans="1:14" ht="15" customHeight="1" x14ac:dyDescent="0.25">
      <c r="A31" s="8" t="s">
        <v>159</v>
      </c>
      <c r="B31" s="171">
        <v>123.1</v>
      </c>
      <c r="C31" s="171">
        <v>122.6</v>
      </c>
      <c r="D31" s="172">
        <v>119.1</v>
      </c>
      <c r="E31" s="173">
        <f t="shared" si="0"/>
        <v>0.5</v>
      </c>
      <c r="F31" s="174">
        <f t="shared" si="1"/>
        <v>4.0000000000000001E-3</v>
      </c>
      <c r="G31" s="173">
        <f t="shared" si="2"/>
        <v>4</v>
      </c>
      <c r="H31" s="174">
        <f t="shared" si="3"/>
        <v>3.4000000000000002E-2</v>
      </c>
      <c r="J31" s="159"/>
      <c r="K31" s="59"/>
      <c r="L31" s="128"/>
      <c r="M31" s="129"/>
      <c r="N31" s="130"/>
    </row>
    <row r="32" spans="1:14" ht="15" customHeight="1" x14ac:dyDescent="0.25">
      <c r="A32" s="8" t="s">
        <v>160</v>
      </c>
      <c r="B32" s="171">
        <v>26</v>
      </c>
      <c r="C32" s="171">
        <v>25.8</v>
      </c>
      <c r="D32" s="172">
        <v>25.4</v>
      </c>
      <c r="E32" s="173">
        <f t="shared" si="0"/>
        <v>0.19999999999999929</v>
      </c>
      <c r="F32" s="174">
        <f t="shared" si="1"/>
        <v>8.0000000000000002E-3</v>
      </c>
      <c r="G32" s="173">
        <f t="shared" si="2"/>
        <v>0.60000000000000142</v>
      </c>
      <c r="H32" s="174">
        <f t="shared" si="3"/>
        <v>2.4E-2</v>
      </c>
      <c r="J32" s="159"/>
      <c r="K32" s="59"/>
      <c r="L32" s="128"/>
      <c r="M32" s="129"/>
      <c r="N32" s="130"/>
    </row>
    <row r="33" spans="1:14" ht="15" customHeight="1" x14ac:dyDescent="0.25">
      <c r="A33" s="8" t="s">
        <v>161</v>
      </c>
      <c r="B33" s="171">
        <v>167.3</v>
      </c>
      <c r="C33" s="171">
        <v>168.4</v>
      </c>
      <c r="D33" s="172">
        <v>161.9</v>
      </c>
      <c r="E33" s="173">
        <f t="shared" si="0"/>
        <v>-1.0999999999999943</v>
      </c>
      <c r="F33" s="174">
        <f t="shared" si="1"/>
        <v>-7.0000000000000001E-3</v>
      </c>
      <c r="G33" s="173">
        <f t="shared" si="2"/>
        <v>5.4000000000000057</v>
      </c>
      <c r="H33" s="174">
        <f t="shared" si="3"/>
        <v>3.3000000000000002E-2</v>
      </c>
      <c r="J33" s="159"/>
      <c r="K33" s="59"/>
      <c r="L33" s="128"/>
      <c r="M33" s="129"/>
      <c r="N33" s="130"/>
    </row>
    <row r="34" spans="1:14" ht="15" customHeight="1" x14ac:dyDescent="0.25">
      <c r="A34" s="8" t="s">
        <v>162</v>
      </c>
      <c r="B34" s="171">
        <v>287.2</v>
      </c>
      <c r="C34" s="171">
        <v>287.3</v>
      </c>
      <c r="D34" s="172">
        <v>272</v>
      </c>
      <c r="E34" s="173">
        <f t="shared" si="0"/>
        <v>-0.10000000000002274</v>
      </c>
      <c r="F34" s="174">
        <f t="shared" si="1"/>
        <v>0</v>
      </c>
      <c r="G34" s="173">
        <f t="shared" si="2"/>
        <v>15.199999999999989</v>
      </c>
      <c r="H34" s="174">
        <f t="shared" si="3"/>
        <v>5.6000000000000001E-2</v>
      </c>
      <c r="J34" s="159"/>
      <c r="K34" s="59"/>
      <c r="L34" s="128"/>
      <c r="M34" s="129"/>
      <c r="N34" s="130"/>
    </row>
    <row r="35" spans="1:14" ht="15" customHeight="1" x14ac:dyDescent="0.25">
      <c r="A35" s="11" t="s">
        <v>163</v>
      </c>
      <c r="B35" s="171">
        <v>48.1</v>
      </c>
      <c r="C35" s="171">
        <v>48.1</v>
      </c>
      <c r="D35" s="172">
        <v>46.4</v>
      </c>
      <c r="E35" s="173">
        <f t="shared" si="0"/>
        <v>0</v>
      </c>
      <c r="F35" s="174">
        <f t="shared" si="1"/>
        <v>0</v>
      </c>
      <c r="G35" s="173">
        <f t="shared" si="2"/>
        <v>1.7000000000000028</v>
      </c>
      <c r="H35" s="174">
        <f t="shared" si="3"/>
        <v>3.6999999999999998E-2</v>
      </c>
      <c r="J35" s="159"/>
      <c r="K35" s="59"/>
      <c r="L35" s="128"/>
      <c r="M35" s="129"/>
      <c r="N35" s="130"/>
    </row>
    <row r="36" spans="1:14" ht="15" customHeight="1" x14ac:dyDescent="0.25">
      <c r="A36" s="11" t="s">
        <v>164</v>
      </c>
      <c r="B36" s="171">
        <v>239.1</v>
      </c>
      <c r="C36" s="171">
        <v>239.2</v>
      </c>
      <c r="D36" s="172">
        <v>225.6</v>
      </c>
      <c r="E36" s="173">
        <f t="shared" si="0"/>
        <v>-9.9999999999994316E-2</v>
      </c>
      <c r="F36" s="174">
        <f t="shared" si="1"/>
        <v>0</v>
      </c>
      <c r="G36" s="173">
        <f t="shared" si="2"/>
        <v>13.5</v>
      </c>
      <c r="H36" s="174">
        <f t="shared" si="3"/>
        <v>0.06</v>
      </c>
      <c r="J36" s="159"/>
      <c r="K36" s="59"/>
      <c r="L36" s="128"/>
      <c r="M36" s="129"/>
      <c r="N36" s="130"/>
    </row>
    <row r="37" spans="1:14" ht="15" customHeight="1" x14ac:dyDescent="0.25">
      <c r="A37" s="8" t="s">
        <v>165</v>
      </c>
      <c r="B37" s="171">
        <v>279.7</v>
      </c>
      <c r="C37" s="171">
        <v>281.60000000000002</v>
      </c>
      <c r="D37" s="172">
        <v>268.89999999999998</v>
      </c>
      <c r="E37" s="173">
        <f t="shared" si="0"/>
        <v>-1.9000000000000341</v>
      </c>
      <c r="F37" s="174">
        <f t="shared" si="1"/>
        <v>-7.0000000000000001E-3</v>
      </c>
      <c r="G37" s="173">
        <f t="shared" si="2"/>
        <v>10.800000000000011</v>
      </c>
      <c r="H37" s="174">
        <f t="shared" si="3"/>
        <v>0.04</v>
      </c>
      <c r="J37" s="159"/>
      <c r="K37" s="59"/>
      <c r="L37" s="128"/>
      <c r="M37" s="129"/>
      <c r="N37" s="130"/>
    </row>
    <row r="38" spans="1:14" ht="15" customHeight="1" x14ac:dyDescent="0.25">
      <c r="A38" s="8" t="s">
        <v>166</v>
      </c>
      <c r="B38" s="171">
        <v>37.4</v>
      </c>
      <c r="C38" s="171">
        <v>37.700000000000003</v>
      </c>
      <c r="D38" s="172">
        <v>34.5</v>
      </c>
      <c r="E38" s="173">
        <f t="shared" si="0"/>
        <v>-0.30000000000000426</v>
      </c>
      <c r="F38" s="174">
        <f t="shared" si="1"/>
        <v>-8.0000000000000002E-3</v>
      </c>
      <c r="G38" s="173">
        <f t="shared" si="2"/>
        <v>2.8999999999999986</v>
      </c>
      <c r="H38" s="174">
        <f t="shared" si="3"/>
        <v>8.4000000000000005E-2</v>
      </c>
      <c r="J38" s="159"/>
      <c r="K38" s="59"/>
      <c r="L38" s="128"/>
      <c r="M38" s="129"/>
      <c r="N38" s="130"/>
    </row>
    <row r="39" spans="1:14" ht="15" customHeight="1" x14ac:dyDescent="0.25">
      <c r="A39" s="8" t="s">
        <v>167</v>
      </c>
      <c r="B39" s="171">
        <v>242.3</v>
      </c>
      <c r="C39" s="171">
        <v>243.9</v>
      </c>
      <c r="D39" s="172">
        <v>234.4</v>
      </c>
      <c r="E39" s="173">
        <f t="shared" si="0"/>
        <v>-1.5999999999999943</v>
      </c>
      <c r="F39" s="174">
        <f t="shared" si="1"/>
        <v>-7.0000000000000001E-3</v>
      </c>
      <c r="G39" s="173">
        <f t="shared" si="2"/>
        <v>7.9000000000000057</v>
      </c>
      <c r="H39" s="174">
        <f t="shared" si="3"/>
        <v>3.4000000000000002E-2</v>
      </c>
      <c r="J39" s="159"/>
      <c r="K39" s="59"/>
      <c r="L39" s="128"/>
      <c r="M39" s="129"/>
      <c r="N39" s="130"/>
    </row>
    <row r="40" spans="1:14" ht="15" customHeight="1" x14ac:dyDescent="0.25">
      <c r="A40" s="11" t="s">
        <v>168</v>
      </c>
      <c r="B40" s="171">
        <v>85.6</v>
      </c>
      <c r="C40" s="171">
        <v>84.3</v>
      </c>
      <c r="D40" s="172">
        <v>83</v>
      </c>
      <c r="E40" s="173">
        <f t="shared" si="0"/>
        <v>1.2999999999999972</v>
      </c>
      <c r="F40" s="174">
        <f t="shared" si="1"/>
        <v>1.4999999999999999E-2</v>
      </c>
      <c r="G40" s="173">
        <f t="shared" si="2"/>
        <v>2.5999999999999943</v>
      </c>
      <c r="H40" s="174">
        <f t="shared" si="3"/>
        <v>3.1E-2</v>
      </c>
      <c r="J40" s="159"/>
      <c r="K40" s="59"/>
      <c r="L40" s="128"/>
      <c r="M40" s="129"/>
      <c r="N40" s="130"/>
    </row>
    <row r="41" spans="1:14" ht="15" customHeight="1" x14ac:dyDescent="0.25">
      <c r="A41" s="68" t="s">
        <v>169</v>
      </c>
      <c r="B41" s="171">
        <v>377</v>
      </c>
      <c r="C41" s="171">
        <v>376.5</v>
      </c>
      <c r="D41" s="172">
        <v>368</v>
      </c>
      <c r="E41" s="173">
        <f t="shared" si="0"/>
        <v>0.5</v>
      </c>
      <c r="F41" s="174">
        <f t="shared" si="1"/>
        <v>1E-3</v>
      </c>
      <c r="G41" s="173">
        <f t="shared" si="2"/>
        <v>9</v>
      </c>
      <c r="H41" s="174">
        <f t="shared" si="3"/>
        <v>2.4E-2</v>
      </c>
      <c r="J41" s="159"/>
      <c r="K41" s="59"/>
      <c r="L41" s="128"/>
      <c r="M41" s="129"/>
      <c r="N41" s="130"/>
    </row>
    <row r="42" spans="1:14" ht="15" customHeight="1" x14ac:dyDescent="0.25">
      <c r="A42" s="11" t="s">
        <v>170</v>
      </c>
      <c r="B42" s="171">
        <v>37.200000000000003</v>
      </c>
      <c r="C42" s="171">
        <v>37.1</v>
      </c>
      <c r="D42" s="172">
        <v>35.4</v>
      </c>
      <c r="E42" s="173">
        <f t="shared" si="0"/>
        <v>0.10000000000000142</v>
      </c>
      <c r="F42" s="174">
        <f t="shared" si="1"/>
        <v>3.0000000000000001E-3</v>
      </c>
      <c r="G42" s="173">
        <f t="shared" si="2"/>
        <v>1.8000000000000043</v>
      </c>
      <c r="H42" s="174">
        <f t="shared" si="3"/>
        <v>5.0999999999999997E-2</v>
      </c>
      <c r="J42" s="159"/>
      <c r="K42" s="59"/>
      <c r="L42" s="128"/>
      <c r="M42" s="129"/>
      <c r="N42" s="130"/>
    </row>
    <row r="43" spans="1:14" ht="15" customHeight="1" x14ac:dyDescent="0.25">
      <c r="A43" s="11" t="s">
        <v>171</v>
      </c>
      <c r="B43" s="171">
        <v>108</v>
      </c>
      <c r="C43" s="171">
        <v>108.1</v>
      </c>
      <c r="D43" s="172">
        <v>107.1</v>
      </c>
      <c r="E43" s="173">
        <f t="shared" si="0"/>
        <v>-9.9999999999994316E-2</v>
      </c>
      <c r="F43" s="174">
        <f t="shared" si="1"/>
        <v>-1E-3</v>
      </c>
      <c r="G43" s="173">
        <f t="shared" si="2"/>
        <v>0.90000000000000568</v>
      </c>
      <c r="H43" s="174">
        <f t="shared" si="3"/>
        <v>8.0000000000000002E-3</v>
      </c>
      <c r="J43" s="159"/>
      <c r="K43" s="59"/>
      <c r="L43" s="128"/>
      <c r="M43" s="129"/>
      <c r="N43" s="130"/>
    </row>
    <row r="44" spans="1:14" ht="15" customHeight="1" x14ac:dyDescent="0.25">
      <c r="A44" s="11" t="s">
        <v>172</v>
      </c>
      <c r="B44" s="171">
        <v>231.8</v>
      </c>
      <c r="C44" s="171">
        <v>231.3</v>
      </c>
      <c r="D44" s="172">
        <v>225.5</v>
      </c>
      <c r="E44" s="173">
        <f t="shared" si="0"/>
        <v>0.5</v>
      </c>
      <c r="F44" s="174">
        <f t="shared" si="1"/>
        <v>2E-3</v>
      </c>
      <c r="G44" s="173">
        <f t="shared" si="2"/>
        <v>6.3000000000000114</v>
      </c>
      <c r="H44" s="174">
        <f t="shared" si="3"/>
        <v>2.8000000000000001E-2</v>
      </c>
      <c r="J44" s="159"/>
      <c r="K44" s="59"/>
      <c r="L44" s="128"/>
      <c r="M44" s="129"/>
      <c r="N44" s="130"/>
    </row>
    <row r="45" spans="1:14" ht="15" customHeight="1" x14ac:dyDescent="0.25">
      <c r="A45" s="12"/>
      <c r="B45" s="171"/>
      <c r="C45" s="171"/>
      <c r="D45" s="66"/>
      <c r="E45" s="7"/>
      <c r="F45" s="7"/>
      <c r="G45" s="7"/>
      <c r="H45" s="7"/>
      <c r="K45" s="59"/>
      <c r="L45" s="128"/>
      <c r="M45" s="129"/>
      <c r="N45" s="130"/>
    </row>
    <row r="46" spans="1:14" ht="15" customHeight="1" x14ac:dyDescent="0.25">
      <c r="A46" s="12"/>
      <c r="B46" s="171"/>
      <c r="C46" s="171"/>
      <c r="D46" s="66"/>
      <c r="E46" s="7"/>
      <c r="F46" s="7"/>
      <c r="G46" s="7"/>
      <c r="H46" s="7"/>
      <c r="K46" s="59"/>
      <c r="L46" s="128"/>
      <c r="M46" s="129"/>
      <c r="N46" s="130"/>
    </row>
    <row r="47" spans="1:14" ht="15" customHeight="1" x14ac:dyDescent="0.25">
      <c r="A47" s="55" t="s">
        <v>136</v>
      </c>
      <c r="B47" s="171"/>
      <c r="C47" s="171"/>
      <c r="D47" s="66"/>
      <c r="E47" s="7"/>
      <c r="F47" s="7"/>
      <c r="G47" s="7"/>
      <c r="H47" s="7"/>
      <c r="K47" s="59"/>
      <c r="L47" s="9"/>
      <c r="M47" s="10"/>
    </row>
    <row r="48" spans="1:14" x14ac:dyDescent="0.2">
      <c r="A48" s="12"/>
      <c r="B48" s="171"/>
      <c r="C48" s="171"/>
      <c r="D48" s="66"/>
      <c r="E48" s="7"/>
      <c r="F48" s="7"/>
      <c r="G48" s="7"/>
      <c r="H48" s="7"/>
    </row>
    <row r="49" spans="1:8" x14ac:dyDescent="0.2">
      <c r="A49" s="12"/>
      <c r="B49" s="171"/>
      <c r="C49" s="171"/>
      <c r="D49" s="66"/>
      <c r="E49" s="7"/>
      <c r="F49" s="7"/>
      <c r="G49" s="7"/>
      <c r="H49" s="7"/>
    </row>
    <row r="50" spans="1:8" x14ac:dyDescent="0.2">
      <c r="A50" s="12"/>
      <c r="B50" s="171"/>
      <c r="C50" s="171"/>
      <c r="D50" s="66"/>
      <c r="E50" s="7"/>
      <c r="F50" s="7"/>
      <c r="G50" s="7"/>
      <c r="H50" s="7"/>
    </row>
    <row r="51" spans="1:8" x14ac:dyDescent="0.2">
      <c r="A51" s="12"/>
    </row>
    <row r="52" spans="1:8" x14ac:dyDescent="0.2">
      <c r="A52" s="12"/>
    </row>
  </sheetData>
  <mergeCells count="4">
    <mergeCell ref="A2:G2"/>
    <mergeCell ref="A4:G4"/>
    <mergeCell ref="A1:G1"/>
    <mergeCell ref="E6:H6"/>
  </mergeCells>
  <pageMargins left="0.75" right="0.75" top="1" bottom="1" header="0.5" footer="0.5"/>
  <pageSetup orientation="portrait" horizontalDpi="1200" verticalDpi="120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7030A0"/>
  </sheetPr>
  <dimension ref="A1:H17"/>
  <sheetViews>
    <sheetView workbookViewId="0">
      <selection activeCell="G11" sqref="G11"/>
    </sheetView>
  </sheetViews>
  <sheetFormatPr defaultRowHeight="15" x14ac:dyDescent="0.25"/>
  <cols>
    <col min="1" max="1" width="54" style="152" bestFit="1" customWidth="1"/>
    <col min="5" max="5" width="10.28515625" style="152" bestFit="1" customWidth="1"/>
    <col min="7" max="7" width="10.5703125" style="152" bestFit="1" customWidth="1"/>
  </cols>
  <sheetData>
    <row r="1" spans="1:8" x14ac:dyDescent="0.25">
      <c r="A1" s="13">
        <v>45261</v>
      </c>
      <c r="E1" s="222" t="s">
        <v>122</v>
      </c>
      <c r="F1" s="198"/>
      <c r="G1" s="198"/>
      <c r="H1" s="198"/>
    </row>
    <row r="2" spans="1:8" x14ac:dyDescent="0.25">
      <c r="A2" s="166" t="s">
        <v>123</v>
      </c>
      <c r="B2" t="s">
        <v>124</v>
      </c>
      <c r="C2" t="s">
        <v>125</v>
      </c>
      <c r="D2" t="s">
        <v>126</v>
      </c>
      <c r="E2" t="s">
        <v>127</v>
      </c>
      <c r="F2" t="s">
        <v>128</v>
      </c>
      <c r="G2" t="s">
        <v>126</v>
      </c>
      <c r="H2" t="s">
        <v>128</v>
      </c>
    </row>
    <row r="3" spans="1:8" x14ac:dyDescent="0.25">
      <c r="A3" t="s">
        <v>173</v>
      </c>
      <c r="B3" t="s">
        <v>130</v>
      </c>
      <c r="C3" t="s">
        <v>130</v>
      </c>
      <c r="D3" t="s">
        <v>131</v>
      </c>
      <c r="E3" t="s">
        <v>130</v>
      </c>
      <c r="F3" t="s">
        <v>132</v>
      </c>
      <c r="G3" t="s">
        <v>131</v>
      </c>
      <c r="H3" t="s">
        <v>132</v>
      </c>
    </row>
    <row r="5" spans="1:8" x14ac:dyDescent="0.25">
      <c r="A5" s="166" t="s">
        <v>133</v>
      </c>
      <c r="B5" s="74">
        <v>2338300</v>
      </c>
      <c r="C5" s="74">
        <v>2338200</v>
      </c>
      <c r="D5" s="74">
        <v>2275500</v>
      </c>
      <c r="E5" s="176">
        <f t="shared" ref="E5:E13" si="0">B5-C5</f>
        <v>100</v>
      </c>
      <c r="F5" s="177">
        <f t="shared" ref="F5:F13" si="1">ROUND((B5-C5)/C5,3)</f>
        <v>0</v>
      </c>
      <c r="G5" s="176">
        <f t="shared" ref="G5:G13" si="2">B5-D5</f>
        <v>62800</v>
      </c>
      <c r="H5" s="177">
        <f t="shared" ref="H5:H13" si="3">ROUND((B5-D5)/D5,3)</f>
        <v>2.8000000000000001E-2</v>
      </c>
    </row>
    <row r="6" spans="1:8" x14ac:dyDescent="0.25">
      <c r="A6" t="s">
        <v>86</v>
      </c>
      <c r="B6" s="74">
        <v>429200</v>
      </c>
      <c r="C6" s="74">
        <v>430600</v>
      </c>
      <c r="D6" s="74">
        <v>404800</v>
      </c>
      <c r="E6" s="176">
        <f t="shared" si="0"/>
        <v>-1400</v>
      </c>
      <c r="F6" s="177">
        <f t="shared" si="1"/>
        <v>-3.0000000000000001E-3</v>
      </c>
      <c r="G6" s="176">
        <f t="shared" si="2"/>
        <v>24400</v>
      </c>
      <c r="H6" s="177">
        <f t="shared" si="3"/>
        <v>0.06</v>
      </c>
    </row>
    <row r="7" spans="1:8" x14ac:dyDescent="0.25">
      <c r="A7" t="s">
        <v>72</v>
      </c>
      <c r="B7" s="74">
        <v>428000</v>
      </c>
      <c r="C7" s="74">
        <v>426100</v>
      </c>
      <c r="D7" s="74">
        <v>418200</v>
      </c>
      <c r="E7" s="176">
        <f t="shared" si="0"/>
        <v>1900</v>
      </c>
      <c r="F7" s="177">
        <f t="shared" si="1"/>
        <v>4.0000000000000001E-3</v>
      </c>
      <c r="G7" s="176">
        <f t="shared" si="2"/>
        <v>9800</v>
      </c>
      <c r="H7" s="177">
        <f t="shared" si="3"/>
        <v>2.3E-2</v>
      </c>
    </row>
    <row r="8" spans="1:8" x14ac:dyDescent="0.25">
      <c r="A8" t="s">
        <v>73</v>
      </c>
      <c r="B8" s="74">
        <v>97800</v>
      </c>
      <c r="C8" s="74">
        <v>97800</v>
      </c>
      <c r="D8" s="74">
        <v>95500</v>
      </c>
      <c r="E8" s="176">
        <f t="shared" si="0"/>
        <v>0</v>
      </c>
      <c r="F8" s="177">
        <f t="shared" si="1"/>
        <v>0</v>
      </c>
      <c r="G8" s="176">
        <f t="shared" si="2"/>
        <v>2300</v>
      </c>
      <c r="H8" s="177">
        <f t="shared" si="3"/>
        <v>2.4E-2</v>
      </c>
    </row>
    <row r="9" spans="1:8" x14ac:dyDescent="0.25">
      <c r="A9" t="s">
        <v>90</v>
      </c>
      <c r="B9" s="74">
        <v>463000</v>
      </c>
      <c r="C9" s="74">
        <v>463700</v>
      </c>
      <c r="D9" s="74">
        <v>456700</v>
      </c>
      <c r="E9" s="176">
        <f t="shared" si="0"/>
        <v>-700</v>
      </c>
      <c r="F9" s="177">
        <f t="shared" si="1"/>
        <v>-2E-3</v>
      </c>
      <c r="G9" s="176">
        <f t="shared" si="2"/>
        <v>6300</v>
      </c>
      <c r="H9" s="177">
        <f t="shared" si="3"/>
        <v>1.4E-2</v>
      </c>
    </row>
    <row r="10" spans="1:8" x14ac:dyDescent="0.25">
      <c r="A10" t="s">
        <v>134</v>
      </c>
      <c r="B10" s="74">
        <v>88100</v>
      </c>
      <c r="C10" s="74">
        <v>88100</v>
      </c>
      <c r="D10" s="74">
        <v>86800</v>
      </c>
      <c r="E10" s="176">
        <f t="shared" si="0"/>
        <v>0</v>
      </c>
      <c r="F10" s="177">
        <f t="shared" si="1"/>
        <v>0</v>
      </c>
      <c r="G10" s="176">
        <f t="shared" si="2"/>
        <v>1300</v>
      </c>
      <c r="H10" s="177">
        <f t="shared" si="3"/>
        <v>1.4999999999999999E-2</v>
      </c>
    </row>
    <row r="11" spans="1:8" x14ac:dyDescent="0.25">
      <c r="A11" t="s">
        <v>95</v>
      </c>
      <c r="B11" s="74">
        <v>188400</v>
      </c>
      <c r="C11" s="74">
        <v>190700</v>
      </c>
      <c r="D11" s="74">
        <v>183300</v>
      </c>
      <c r="E11" s="176">
        <f t="shared" si="0"/>
        <v>-2300</v>
      </c>
      <c r="F11" s="177">
        <f t="shared" si="1"/>
        <v>-1.2E-2</v>
      </c>
      <c r="G11" s="176">
        <f t="shared" si="2"/>
        <v>5100</v>
      </c>
      <c r="H11" s="177">
        <f t="shared" si="3"/>
        <v>2.8000000000000001E-2</v>
      </c>
    </row>
    <row r="12" spans="1:8" x14ac:dyDescent="0.25">
      <c r="A12" t="s">
        <v>77</v>
      </c>
      <c r="B12" s="74">
        <v>175200</v>
      </c>
      <c r="C12" s="74">
        <v>174300</v>
      </c>
      <c r="D12" s="74">
        <v>170200</v>
      </c>
      <c r="E12" s="176">
        <f t="shared" si="0"/>
        <v>900</v>
      </c>
      <c r="F12" s="177">
        <f t="shared" si="1"/>
        <v>5.0000000000000001E-3</v>
      </c>
      <c r="G12" s="176">
        <f t="shared" si="2"/>
        <v>5000</v>
      </c>
      <c r="H12" s="177">
        <f t="shared" si="3"/>
        <v>2.9000000000000001E-2</v>
      </c>
    </row>
    <row r="13" spans="1:8" x14ac:dyDescent="0.25">
      <c r="A13" t="s">
        <v>78</v>
      </c>
      <c r="B13" s="74">
        <v>40100</v>
      </c>
      <c r="C13" s="74">
        <v>40100</v>
      </c>
      <c r="D13" s="74">
        <v>39500</v>
      </c>
      <c r="E13" s="176">
        <f t="shared" si="0"/>
        <v>0</v>
      </c>
      <c r="F13" s="177">
        <f t="shared" si="1"/>
        <v>0</v>
      </c>
      <c r="G13" s="176">
        <f t="shared" si="2"/>
        <v>600</v>
      </c>
      <c r="H13" s="177">
        <f t="shared" si="3"/>
        <v>1.4999999999999999E-2</v>
      </c>
    </row>
    <row r="15" spans="1:8" x14ac:dyDescent="0.25">
      <c r="A15" s="166" t="s">
        <v>174</v>
      </c>
      <c r="B15" s="166"/>
      <c r="C15" s="166"/>
      <c r="D15" s="166"/>
    </row>
    <row r="17" spans="1:1" x14ac:dyDescent="0.25">
      <c r="A17" s="55" t="s">
        <v>136</v>
      </c>
    </row>
  </sheetData>
  <mergeCells count="1">
    <mergeCell ref="E1:H1"/>
  </mergeCells>
  <pageMargins left="0.7" right="0.7" top="0.75" bottom="0.75" header="0.3" footer="0.3"/>
  <pageSetup orientation="portrait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7030A0"/>
  </sheetPr>
  <dimension ref="A1:P103"/>
  <sheetViews>
    <sheetView zoomScale="90" zoomScaleNormal="90" workbookViewId="0">
      <selection activeCell="E8" sqref="E8"/>
    </sheetView>
  </sheetViews>
  <sheetFormatPr defaultRowHeight="15" x14ac:dyDescent="0.25"/>
  <cols>
    <col min="1" max="1" width="72.5703125" style="152" bestFit="1" customWidth="1"/>
    <col min="2" max="4" width="13.42578125" style="82" bestFit="1" customWidth="1"/>
    <col min="5" max="5" width="10.5703125" style="178" bestFit="1" customWidth="1"/>
    <col min="6" max="6" width="8.85546875" style="179" bestFit="1" customWidth="1"/>
    <col min="7" max="7" width="10.5703125" style="180" bestFit="1" customWidth="1"/>
    <col min="8" max="8" width="9.140625" style="179" customWidth="1"/>
    <col min="10" max="10" width="26.140625" style="152" bestFit="1" customWidth="1"/>
  </cols>
  <sheetData>
    <row r="1" spans="1:8" x14ac:dyDescent="0.25">
      <c r="A1" t="s">
        <v>175</v>
      </c>
    </row>
    <row r="2" spans="1:8" x14ac:dyDescent="0.25">
      <c r="A2" t="s">
        <v>138</v>
      </c>
    </row>
    <row r="3" spans="1:8" x14ac:dyDescent="0.25">
      <c r="A3" s="58">
        <v>45261</v>
      </c>
    </row>
    <row r="4" spans="1:8" x14ac:dyDescent="0.25">
      <c r="E4" s="230" t="s">
        <v>122</v>
      </c>
      <c r="F4" s="231"/>
      <c r="G4" s="232"/>
      <c r="H4" s="231"/>
    </row>
    <row r="5" spans="1:8" x14ac:dyDescent="0.25">
      <c r="A5" s="166" t="s">
        <v>176</v>
      </c>
      <c r="B5" s="82" t="s">
        <v>124</v>
      </c>
      <c r="C5" s="82" t="s">
        <v>125</v>
      </c>
      <c r="D5" s="82" t="s">
        <v>126</v>
      </c>
      <c r="E5" s="178" t="s">
        <v>127</v>
      </c>
      <c r="F5" s="179" t="s">
        <v>128</v>
      </c>
      <c r="G5" s="180" t="s">
        <v>126</v>
      </c>
      <c r="H5" s="179" t="s">
        <v>128</v>
      </c>
    </row>
    <row r="6" spans="1:8" x14ac:dyDescent="0.25">
      <c r="A6" t="s">
        <v>177</v>
      </c>
      <c r="B6" s="82" t="s">
        <v>130</v>
      </c>
      <c r="C6" s="82" t="s">
        <v>130</v>
      </c>
      <c r="D6" s="82" t="s">
        <v>131</v>
      </c>
      <c r="E6" s="178" t="s">
        <v>130</v>
      </c>
      <c r="F6" s="179" t="s">
        <v>132</v>
      </c>
      <c r="G6" s="180" t="s">
        <v>131</v>
      </c>
      <c r="H6" s="179" t="s">
        <v>132</v>
      </c>
    </row>
    <row r="7" spans="1:8" x14ac:dyDescent="0.25">
      <c r="E7" s="181"/>
    </row>
    <row r="8" spans="1:8" x14ac:dyDescent="0.25">
      <c r="A8" t="s">
        <v>139</v>
      </c>
      <c r="B8" s="131">
        <v>2338300</v>
      </c>
      <c r="C8" s="131">
        <v>2338200</v>
      </c>
      <c r="D8" s="131">
        <v>2275500</v>
      </c>
      <c r="E8" s="176">
        <f t="shared" ref="E8:E39" si="0">B8-C8</f>
        <v>100</v>
      </c>
      <c r="F8" s="182">
        <f t="shared" ref="F8:F39" si="1">ROUND((B8-C8)/C8,3)</f>
        <v>0</v>
      </c>
      <c r="G8" s="176">
        <f t="shared" ref="G8:G39" si="2">B8-D8</f>
        <v>62800</v>
      </c>
      <c r="H8" s="182">
        <f t="shared" ref="H8:H39" si="3">ROUND((B8-D8)/D8,3)</f>
        <v>2.8000000000000001E-2</v>
      </c>
    </row>
    <row r="9" spans="1:8" x14ac:dyDescent="0.25">
      <c r="A9" t="s">
        <v>178</v>
      </c>
      <c r="B9" s="131">
        <v>1957000</v>
      </c>
      <c r="C9" s="131">
        <v>1955000</v>
      </c>
      <c r="D9" s="131">
        <v>1901400</v>
      </c>
      <c r="E9" s="176">
        <f t="shared" si="0"/>
        <v>2000</v>
      </c>
      <c r="F9" s="182">
        <f t="shared" si="1"/>
        <v>1E-3</v>
      </c>
      <c r="G9" s="176">
        <f t="shared" si="2"/>
        <v>55600</v>
      </c>
      <c r="H9" s="182">
        <f t="shared" si="3"/>
        <v>2.9000000000000001E-2</v>
      </c>
    </row>
    <row r="10" spans="1:8" x14ac:dyDescent="0.25">
      <c r="A10" t="s">
        <v>179</v>
      </c>
      <c r="B10" s="131">
        <v>378900</v>
      </c>
      <c r="C10" s="131">
        <v>378800</v>
      </c>
      <c r="D10" s="131">
        <v>378100</v>
      </c>
      <c r="E10" s="176">
        <f t="shared" si="0"/>
        <v>100</v>
      </c>
      <c r="F10" s="182">
        <f t="shared" si="1"/>
        <v>0</v>
      </c>
      <c r="G10" s="176">
        <f t="shared" si="2"/>
        <v>800</v>
      </c>
      <c r="H10" s="182">
        <f t="shared" si="3"/>
        <v>2E-3</v>
      </c>
    </row>
    <row r="11" spans="1:8" x14ac:dyDescent="0.25">
      <c r="A11" t="s">
        <v>180</v>
      </c>
      <c r="B11" s="131">
        <v>115500</v>
      </c>
      <c r="C11" s="131">
        <v>116900</v>
      </c>
      <c r="D11" s="131">
        <v>113900</v>
      </c>
      <c r="E11" s="176">
        <f t="shared" si="0"/>
        <v>-1400</v>
      </c>
      <c r="F11" s="182">
        <f t="shared" si="1"/>
        <v>-1.2E-2</v>
      </c>
      <c r="G11" s="176">
        <f t="shared" si="2"/>
        <v>1600</v>
      </c>
      <c r="H11" s="182">
        <f t="shared" si="3"/>
        <v>1.4E-2</v>
      </c>
    </row>
    <row r="12" spans="1:8" x14ac:dyDescent="0.25">
      <c r="A12" t="s">
        <v>181</v>
      </c>
      <c r="B12" s="131">
        <v>4600</v>
      </c>
      <c r="C12" s="131">
        <v>4500</v>
      </c>
      <c r="D12" s="131">
        <v>4500</v>
      </c>
      <c r="E12" s="176">
        <f t="shared" si="0"/>
        <v>100</v>
      </c>
      <c r="F12" s="182">
        <f t="shared" si="1"/>
        <v>2.1999999999999999E-2</v>
      </c>
      <c r="G12" s="176">
        <f t="shared" si="2"/>
        <v>100</v>
      </c>
      <c r="H12" s="182">
        <f t="shared" si="3"/>
        <v>2.1999999999999999E-2</v>
      </c>
    </row>
    <row r="13" spans="1:8" x14ac:dyDescent="0.25">
      <c r="A13" t="s">
        <v>182</v>
      </c>
      <c r="B13" s="131">
        <v>110900</v>
      </c>
      <c r="C13" s="131">
        <v>112400</v>
      </c>
      <c r="D13" s="131">
        <v>109400</v>
      </c>
      <c r="E13" s="176">
        <f t="shared" si="0"/>
        <v>-1500</v>
      </c>
      <c r="F13" s="182">
        <f t="shared" si="1"/>
        <v>-1.2999999999999999E-2</v>
      </c>
      <c r="G13" s="176">
        <f t="shared" si="2"/>
        <v>1500</v>
      </c>
      <c r="H13" s="182">
        <f t="shared" si="3"/>
        <v>1.4E-2</v>
      </c>
    </row>
    <row r="14" spans="1:8" x14ac:dyDescent="0.25">
      <c r="A14" t="s">
        <v>183</v>
      </c>
      <c r="B14" s="131">
        <v>26800</v>
      </c>
      <c r="C14" s="131">
        <v>26600</v>
      </c>
      <c r="D14" s="131">
        <v>26700</v>
      </c>
      <c r="E14" s="176">
        <f t="shared" si="0"/>
        <v>200</v>
      </c>
      <c r="F14" s="182">
        <f t="shared" si="1"/>
        <v>8.0000000000000002E-3</v>
      </c>
      <c r="G14" s="176">
        <f t="shared" si="2"/>
        <v>100</v>
      </c>
      <c r="H14" s="182">
        <f t="shared" si="3"/>
        <v>4.0000000000000001E-3</v>
      </c>
    </row>
    <row r="15" spans="1:8" x14ac:dyDescent="0.25">
      <c r="A15" t="s">
        <v>184</v>
      </c>
      <c r="B15" s="131">
        <v>17300</v>
      </c>
      <c r="C15" s="131">
        <v>17600</v>
      </c>
      <c r="D15" s="131">
        <v>16700</v>
      </c>
      <c r="E15" s="176">
        <f t="shared" si="0"/>
        <v>-300</v>
      </c>
      <c r="F15" s="182">
        <f t="shared" si="1"/>
        <v>-1.7000000000000001E-2</v>
      </c>
      <c r="G15" s="176">
        <f t="shared" si="2"/>
        <v>600</v>
      </c>
      <c r="H15" s="182">
        <f t="shared" si="3"/>
        <v>3.5999999999999997E-2</v>
      </c>
    </row>
    <row r="16" spans="1:8" x14ac:dyDescent="0.25">
      <c r="A16" t="s">
        <v>185</v>
      </c>
      <c r="B16" s="131">
        <v>66800</v>
      </c>
      <c r="C16" s="131">
        <v>68200</v>
      </c>
      <c r="D16" s="131">
        <v>66000</v>
      </c>
      <c r="E16" s="176">
        <f t="shared" si="0"/>
        <v>-1400</v>
      </c>
      <c r="F16" s="182">
        <f t="shared" si="1"/>
        <v>-2.1000000000000001E-2</v>
      </c>
      <c r="G16" s="176">
        <f t="shared" si="2"/>
        <v>800</v>
      </c>
      <c r="H16" s="182">
        <f t="shared" si="3"/>
        <v>1.2E-2</v>
      </c>
    </row>
    <row r="17" spans="1:8" x14ac:dyDescent="0.25">
      <c r="A17" t="s">
        <v>186</v>
      </c>
      <c r="B17" s="131">
        <v>263400</v>
      </c>
      <c r="C17" s="131">
        <v>261900</v>
      </c>
      <c r="D17" s="131">
        <v>264200</v>
      </c>
      <c r="E17" s="176">
        <f t="shared" si="0"/>
        <v>1500</v>
      </c>
      <c r="F17" s="182">
        <f t="shared" si="1"/>
        <v>6.0000000000000001E-3</v>
      </c>
      <c r="G17" s="176">
        <f t="shared" si="2"/>
        <v>-800</v>
      </c>
      <c r="H17" s="182">
        <f t="shared" si="3"/>
        <v>-3.0000000000000001E-3</v>
      </c>
    </row>
    <row r="18" spans="1:8" x14ac:dyDescent="0.25">
      <c r="A18" t="s">
        <v>187</v>
      </c>
      <c r="B18" s="131">
        <v>161200</v>
      </c>
      <c r="C18" s="131">
        <v>158900</v>
      </c>
      <c r="D18" s="131">
        <v>157700</v>
      </c>
      <c r="E18" s="176">
        <f t="shared" si="0"/>
        <v>2300</v>
      </c>
      <c r="F18" s="182">
        <f t="shared" si="1"/>
        <v>1.4E-2</v>
      </c>
      <c r="G18" s="176">
        <f t="shared" si="2"/>
        <v>3500</v>
      </c>
      <c r="H18" s="182">
        <f t="shared" si="3"/>
        <v>2.1999999999999999E-2</v>
      </c>
    </row>
    <row r="19" spans="1:8" x14ac:dyDescent="0.25">
      <c r="A19" t="s">
        <v>188</v>
      </c>
      <c r="B19" s="131">
        <v>23800</v>
      </c>
      <c r="C19" s="131">
        <v>23700</v>
      </c>
      <c r="D19" s="131">
        <v>24000</v>
      </c>
      <c r="E19" s="176">
        <f t="shared" si="0"/>
        <v>100</v>
      </c>
      <c r="F19" s="182">
        <f t="shared" si="1"/>
        <v>4.0000000000000001E-3</v>
      </c>
      <c r="G19" s="176">
        <f t="shared" si="2"/>
        <v>-200</v>
      </c>
      <c r="H19" s="182">
        <f t="shared" si="3"/>
        <v>-8.0000000000000002E-3</v>
      </c>
    </row>
    <row r="20" spans="1:8" x14ac:dyDescent="0.25">
      <c r="A20" t="s">
        <v>189</v>
      </c>
      <c r="B20" s="131">
        <v>51700</v>
      </c>
      <c r="C20" s="131">
        <v>51000</v>
      </c>
      <c r="D20" s="131">
        <v>50600</v>
      </c>
      <c r="E20" s="176">
        <f t="shared" si="0"/>
        <v>700</v>
      </c>
      <c r="F20" s="182">
        <f t="shared" si="1"/>
        <v>1.4E-2</v>
      </c>
      <c r="G20" s="176">
        <f t="shared" si="2"/>
        <v>1100</v>
      </c>
      <c r="H20" s="182">
        <f t="shared" si="3"/>
        <v>2.1999999999999999E-2</v>
      </c>
    </row>
    <row r="21" spans="1:8" x14ac:dyDescent="0.25">
      <c r="A21" t="s">
        <v>190</v>
      </c>
      <c r="B21" s="131">
        <v>102200</v>
      </c>
      <c r="C21" s="131">
        <v>103000</v>
      </c>
      <c r="D21" s="131">
        <v>106500</v>
      </c>
      <c r="E21" s="176">
        <f t="shared" si="0"/>
        <v>-800</v>
      </c>
      <c r="F21" s="182">
        <f t="shared" si="1"/>
        <v>-8.0000000000000002E-3</v>
      </c>
      <c r="G21" s="176">
        <f t="shared" si="2"/>
        <v>-4300</v>
      </c>
      <c r="H21" s="182">
        <f t="shared" si="3"/>
        <v>-0.04</v>
      </c>
    </row>
    <row r="22" spans="1:8" x14ac:dyDescent="0.25">
      <c r="A22" t="s">
        <v>191</v>
      </c>
      <c r="B22" s="131">
        <v>11800</v>
      </c>
      <c r="C22" s="131">
        <v>12000</v>
      </c>
      <c r="D22" s="131">
        <v>12500</v>
      </c>
      <c r="E22" s="176">
        <f t="shared" si="0"/>
        <v>-200</v>
      </c>
      <c r="F22" s="182">
        <f t="shared" si="1"/>
        <v>-1.7000000000000001E-2</v>
      </c>
      <c r="G22" s="176">
        <f t="shared" si="2"/>
        <v>-700</v>
      </c>
      <c r="H22" s="182">
        <f t="shared" si="3"/>
        <v>-5.6000000000000001E-2</v>
      </c>
    </row>
    <row r="23" spans="1:8" x14ac:dyDescent="0.25">
      <c r="A23" t="s">
        <v>192</v>
      </c>
      <c r="B23" s="131">
        <v>25000</v>
      </c>
      <c r="C23" s="131">
        <v>25300</v>
      </c>
      <c r="D23" s="131">
        <v>26200</v>
      </c>
      <c r="E23" s="176">
        <f t="shared" si="0"/>
        <v>-300</v>
      </c>
      <c r="F23" s="182">
        <f t="shared" si="1"/>
        <v>-1.2E-2</v>
      </c>
      <c r="G23" s="176">
        <f t="shared" si="2"/>
        <v>-1200</v>
      </c>
      <c r="H23" s="182">
        <f t="shared" si="3"/>
        <v>-4.5999999999999999E-2</v>
      </c>
    </row>
    <row r="24" spans="1:8" x14ac:dyDescent="0.25">
      <c r="A24" t="s">
        <v>193</v>
      </c>
      <c r="B24" s="131">
        <v>1959400</v>
      </c>
      <c r="C24" s="131">
        <v>1959400</v>
      </c>
      <c r="D24" s="131">
        <v>1897400</v>
      </c>
      <c r="E24" s="176">
        <f t="shared" si="0"/>
        <v>0</v>
      </c>
      <c r="F24" s="182">
        <f t="shared" si="1"/>
        <v>0</v>
      </c>
      <c r="G24" s="176">
        <f t="shared" si="2"/>
        <v>62000</v>
      </c>
      <c r="H24" s="182">
        <f t="shared" si="3"/>
        <v>3.3000000000000002E-2</v>
      </c>
    </row>
    <row r="25" spans="1:8" x14ac:dyDescent="0.25">
      <c r="A25" t="s">
        <v>194</v>
      </c>
      <c r="B25" s="131">
        <v>1578100</v>
      </c>
      <c r="C25" s="131">
        <v>1576200</v>
      </c>
      <c r="D25" s="131">
        <v>1523300</v>
      </c>
      <c r="E25" s="176">
        <f t="shared" si="0"/>
        <v>1900</v>
      </c>
      <c r="F25" s="182">
        <f t="shared" si="1"/>
        <v>1E-3</v>
      </c>
      <c r="G25" s="176">
        <f t="shared" si="2"/>
        <v>54800</v>
      </c>
      <c r="H25" s="182">
        <f t="shared" si="3"/>
        <v>3.5999999999999997E-2</v>
      </c>
    </row>
    <row r="26" spans="1:8" x14ac:dyDescent="0.25">
      <c r="A26" t="s">
        <v>195</v>
      </c>
      <c r="B26" s="131">
        <v>458200</v>
      </c>
      <c r="C26" s="131">
        <v>449000</v>
      </c>
      <c r="D26" s="131">
        <v>447900</v>
      </c>
      <c r="E26" s="176">
        <f t="shared" si="0"/>
        <v>9200</v>
      </c>
      <c r="F26" s="182">
        <f t="shared" si="1"/>
        <v>0.02</v>
      </c>
      <c r="G26" s="176">
        <f t="shared" si="2"/>
        <v>10300</v>
      </c>
      <c r="H26" s="182">
        <f t="shared" si="3"/>
        <v>2.3E-2</v>
      </c>
    </row>
    <row r="27" spans="1:8" x14ac:dyDescent="0.25">
      <c r="A27" t="s">
        <v>196</v>
      </c>
      <c r="B27" s="131">
        <v>81400</v>
      </c>
      <c r="C27" s="131">
        <v>79400</v>
      </c>
      <c r="D27" s="131">
        <v>79400</v>
      </c>
      <c r="E27" s="176">
        <f t="shared" si="0"/>
        <v>2000</v>
      </c>
      <c r="F27" s="182">
        <f t="shared" si="1"/>
        <v>2.5000000000000001E-2</v>
      </c>
      <c r="G27" s="176">
        <f t="shared" si="2"/>
        <v>2000</v>
      </c>
      <c r="H27" s="182">
        <f t="shared" si="3"/>
        <v>2.5000000000000001E-2</v>
      </c>
    </row>
    <row r="28" spans="1:8" x14ac:dyDescent="0.25">
      <c r="A28" t="s">
        <v>197</v>
      </c>
      <c r="B28" s="131">
        <v>43500</v>
      </c>
      <c r="C28" s="131">
        <v>42600</v>
      </c>
      <c r="D28" s="131">
        <v>42300</v>
      </c>
      <c r="E28" s="176">
        <f t="shared" si="0"/>
        <v>900</v>
      </c>
      <c r="F28" s="182">
        <f t="shared" si="1"/>
        <v>2.1000000000000001E-2</v>
      </c>
      <c r="G28" s="176">
        <f t="shared" si="2"/>
        <v>1200</v>
      </c>
      <c r="H28" s="182">
        <f t="shared" si="3"/>
        <v>2.8000000000000001E-2</v>
      </c>
    </row>
    <row r="29" spans="1:8" x14ac:dyDescent="0.25">
      <c r="A29" t="s">
        <v>198</v>
      </c>
      <c r="B29" s="131">
        <v>23200</v>
      </c>
      <c r="C29" s="131">
        <v>22500</v>
      </c>
      <c r="D29" s="131">
        <v>22500</v>
      </c>
      <c r="E29" s="176">
        <f t="shared" si="0"/>
        <v>700</v>
      </c>
      <c r="F29" s="182">
        <f t="shared" si="1"/>
        <v>3.1E-2</v>
      </c>
      <c r="G29" s="176">
        <f t="shared" si="2"/>
        <v>700</v>
      </c>
      <c r="H29" s="182">
        <f t="shared" si="3"/>
        <v>3.1E-2</v>
      </c>
    </row>
    <row r="30" spans="1:8" x14ac:dyDescent="0.25">
      <c r="A30" t="s">
        <v>199</v>
      </c>
      <c r="B30" s="131">
        <v>270100</v>
      </c>
      <c r="C30" s="131">
        <v>265600</v>
      </c>
      <c r="D30" s="131">
        <v>267300</v>
      </c>
      <c r="E30" s="176">
        <f t="shared" si="0"/>
        <v>4500</v>
      </c>
      <c r="F30" s="182">
        <f t="shared" si="1"/>
        <v>1.7000000000000001E-2</v>
      </c>
      <c r="G30" s="176">
        <f t="shared" si="2"/>
        <v>2800</v>
      </c>
      <c r="H30" s="182">
        <f t="shared" si="3"/>
        <v>0.01</v>
      </c>
    </row>
    <row r="31" spans="1:8" x14ac:dyDescent="0.25">
      <c r="A31" t="s">
        <v>200</v>
      </c>
      <c r="B31" s="131">
        <v>34600</v>
      </c>
      <c r="C31" s="131">
        <v>34500</v>
      </c>
      <c r="D31" s="131">
        <v>33900</v>
      </c>
      <c r="E31" s="176">
        <f t="shared" si="0"/>
        <v>100</v>
      </c>
      <c r="F31" s="182">
        <f t="shared" si="1"/>
        <v>3.0000000000000001E-3</v>
      </c>
      <c r="G31" s="176">
        <f t="shared" si="2"/>
        <v>700</v>
      </c>
      <c r="H31" s="182">
        <f t="shared" si="3"/>
        <v>2.1000000000000001E-2</v>
      </c>
    </row>
    <row r="32" spans="1:8" x14ac:dyDescent="0.25">
      <c r="A32" t="s">
        <v>201</v>
      </c>
      <c r="B32" s="131">
        <v>53900</v>
      </c>
      <c r="C32" s="131">
        <v>53700</v>
      </c>
      <c r="D32" s="131">
        <v>53500</v>
      </c>
      <c r="E32" s="176">
        <f t="shared" si="0"/>
        <v>200</v>
      </c>
      <c r="F32" s="182">
        <f t="shared" si="1"/>
        <v>4.0000000000000001E-3</v>
      </c>
      <c r="G32" s="176">
        <f t="shared" si="2"/>
        <v>400</v>
      </c>
      <c r="H32" s="182">
        <f t="shared" si="3"/>
        <v>7.0000000000000001E-3</v>
      </c>
    </row>
    <row r="33" spans="1:8" x14ac:dyDescent="0.25">
      <c r="A33" t="s">
        <v>202</v>
      </c>
      <c r="B33" s="131">
        <v>16200</v>
      </c>
      <c r="C33" s="131">
        <v>16000</v>
      </c>
      <c r="D33" s="131">
        <v>16500</v>
      </c>
      <c r="E33" s="176">
        <f t="shared" si="0"/>
        <v>200</v>
      </c>
      <c r="F33" s="182">
        <f t="shared" si="1"/>
        <v>1.2999999999999999E-2</v>
      </c>
      <c r="G33" s="176">
        <f t="shared" si="2"/>
        <v>-300</v>
      </c>
      <c r="H33" s="182">
        <f t="shared" si="3"/>
        <v>-1.7999999999999999E-2</v>
      </c>
    </row>
    <row r="34" spans="1:8" x14ac:dyDescent="0.25">
      <c r="A34" t="s">
        <v>203</v>
      </c>
      <c r="B34" s="131">
        <v>19400</v>
      </c>
      <c r="C34" s="131">
        <v>19100</v>
      </c>
      <c r="D34" s="131">
        <v>19100</v>
      </c>
      <c r="E34" s="176">
        <f t="shared" si="0"/>
        <v>300</v>
      </c>
      <c r="F34" s="182">
        <f t="shared" si="1"/>
        <v>1.6E-2</v>
      </c>
      <c r="G34" s="176">
        <f t="shared" si="2"/>
        <v>300</v>
      </c>
      <c r="H34" s="182">
        <f t="shared" si="3"/>
        <v>1.6E-2</v>
      </c>
    </row>
    <row r="35" spans="1:8" x14ac:dyDescent="0.25">
      <c r="A35" t="s">
        <v>204</v>
      </c>
      <c r="B35" s="131">
        <v>64000</v>
      </c>
      <c r="C35" s="131">
        <v>62900</v>
      </c>
      <c r="D35" s="131">
        <v>61300</v>
      </c>
      <c r="E35" s="176">
        <f t="shared" si="0"/>
        <v>1100</v>
      </c>
      <c r="F35" s="182">
        <f t="shared" si="1"/>
        <v>1.7000000000000001E-2</v>
      </c>
      <c r="G35" s="176">
        <f t="shared" si="2"/>
        <v>2700</v>
      </c>
      <c r="H35" s="182">
        <f t="shared" si="3"/>
        <v>4.3999999999999997E-2</v>
      </c>
    </row>
    <row r="36" spans="1:8" x14ac:dyDescent="0.25">
      <c r="A36" t="s">
        <v>205</v>
      </c>
      <c r="B36" s="131">
        <v>106700</v>
      </c>
      <c r="C36" s="131">
        <v>104000</v>
      </c>
      <c r="D36" s="131">
        <v>101200</v>
      </c>
      <c r="E36" s="176">
        <f t="shared" si="0"/>
        <v>2700</v>
      </c>
      <c r="F36" s="182">
        <f t="shared" si="1"/>
        <v>2.5999999999999999E-2</v>
      </c>
      <c r="G36" s="176">
        <f t="shared" si="2"/>
        <v>5500</v>
      </c>
      <c r="H36" s="182">
        <f t="shared" si="3"/>
        <v>5.3999999999999999E-2</v>
      </c>
    </row>
    <row r="37" spans="1:8" x14ac:dyDescent="0.25">
      <c r="A37" t="s">
        <v>206</v>
      </c>
      <c r="B37" s="131">
        <v>12100</v>
      </c>
      <c r="C37" s="131">
        <v>11900</v>
      </c>
      <c r="D37" s="131">
        <v>11500</v>
      </c>
      <c r="E37" s="176">
        <f t="shared" si="0"/>
        <v>200</v>
      </c>
      <c r="F37" s="182">
        <f t="shared" si="1"/>
        <v>1.7000000000000001E-2</v>
      </c>
      <c r="G37" s="176">
        <f t="shared" si="2"/>
        <v>600</v>
      </c>
      <c r="H37" s="182">
        <f t="shared" si="3"/>
        <v>5.1999999999999998E-2</v>
      </c>
    </row>
    <row r="38" spans="1:8" x14ac:dyDescent="0.25">
      <c r="A38" t="s">
        <v>207</v>
      </c>
      <c r="B38" s="131">
        <v>94600</v>
      </c>
      <c r="C38" s="131">
        <v>92100</v>
      </c>
      <c r="D38" s="131">
        <v>89700</v>
      </c>
      <c r="E38" s="176">
        <f t="shared" si="0"/>
        <v>2500</v>
      </c>
      <c r="F38" s="182">
        <f t="shared" si="1"/>
        <v>2.7E-2</v>
      </c>
      <c r="G38" s="176">
        <f t="shared" si="2"/>
        <v>4900</v>
      </c>
      <c r="H38" s="182">
        <f t="shared" si="3"/>
        <v>5.5E-2</v>
      </c>
    </row>
    <row r="39" spans="1:8" x14ac:dyDescent="0.25">
      <c r="A39" t="s">
        <v>208</v>
      </c>
      <c r="B39" s="131">
        <v>32000</v>
      </c>
      <c r="C39" s="131">
        <v>31500</v>
      </c>
      <c r="D39" s="131">
        <v>31600</v>
      </c>
      <c r="E39" s="176">
        <f t="shared" si="0"/>
        <v>500</v>
      </c>
      <c r="F39" s="182">
        <f t="shared" si="1"/>
        <v>1.6E-2</v>
      </c>
      <c r="G39" s="176">
        <f t="shared" si="2"/>
        <v>400</v>
      </c>
      <c r="H39" s="182">
        <f t="shared" si="3"/>
        <v>1.2999999999999999E-2</v>
      </c>
    </row>
    <row r="40" spans="1:8" x14ac:dyDescent="0.25">
      <c r="A40" t="s">
        <v>209</v>
      </c>
      <c r="B40" s="131">
        <v>121300</v>
      </c>
      <c r="C40" s="131">
        <v>121300</v>
      </c>
      <c r="D40" s="131">
        <v>119700</v>
      </c>
      <c r="E40" s="176">
        <f t="shared" ref="E40:E74" si="4">B40-C40</f>
        <v>0</v>
      </c>
      <c r="F40" s="182">
        <f t="shared" ref="F40:F74" si="5">ROUND((B40-C40)/C40,3)</f>
        <v>0</v>
      </c>
      <c r="G40" s="176">
        <f t="shared" ref="G40:G74" si="6">B40-D40</f>
        <v>1600</v>
      </c>
      <c r="H40" s="182">
        <f t="shared" ref="H40:H74" si="7">ROUND((B40-D40)/D40,3)</f>
        <v>1.2999999999999999E-2</v>
      </c>
    </row>
    <row r="41" spans="1:8" x14ac:dyDescent="0.25">
      <c r="A41" t="s">
        <v>210</v>
      </c>
      <c r="B41" s="131">
        <v>86300</v>
      </c>
      <c r="C41" s="131">
        <v>86200</v>
      </c>
      <c r="D41" s="131">
        <v>86500</v>
      </c>
      <c r="E41" s="176">
        <f t="shared" si="4"/>
        <v>100</v>
      </c>
      <c r="F41" s="182">
        <f t="shared" si="5"/>
        <v>1E-3</v>
      </c>
      <c r="G41" s="176">
        <f t="shared" si="6"/>
        <v>-200</v>
      </c>
      <c r="H41" s="182">
        <f t="shared" si="7"/>
        <v>-2E-3</v>
      </c>
    </row>
    <row r="42" spans="1:8" x14ac:dyDescent="0.25">
      <c r="A42" t="s">
        <v>211</v>
      </c>
      <c r="B42" s="131">
        <v>37500</v>
      </c>
      <c r="C42" s="131">
        <v>37600</v>
      </c>
      <c r="D42" s="131">
        <v>38100</v>
      </c>
      <c r="E42" s="176">
        <f t="shared" si="4"/>
        <v>-100</v>
      </c>
      <c r="F42" s="182">
        <f t="shared" si="5"/>
        <v>-3.0000000000000001E-3</v>
      </c>
      <c r="G42" s="176">
        <f t="shared" si="6"/>
        <v>-600</v>
      </c>
      <c r="H42" s="182">
        <f t="shared" si="7"/>
        <v>-1.6E-2</v>
      </c>
    </row>
    <row r="43" spans="1:8" x14ac:dyDescent="0.25">
      <c r="A43" t="s">
        <v>212</v>
      </c>
      <c r="B43" s="131">
        <v>35000</v>
      </c>
      <c r="C43" s="131">
        <v>35100</v>
      </c>
      <c r="D43" s="131">
        <v>33200</v>
      </c>
      <c r="E43" s="176">
        <f t="shared" si="4"/>
        <v>-100</v>
      </c>
      <c r="F43" s="182">
        <f t="shared" si="5"/>
        <v>-3.0000000000000001E-3</v>
      </c>
      <c r="G43" s="176">
        <f t="shared" si="6"/>
        <v>1800</v>
      </c>
      <c r="H43" s="182">
        <f t="shared" si="7"/>
        <v>5.3999999999999999E-2</v>
      </c>
    </row>
    <row r="44" spans="1:8" x14ac:dyDescent="0.25">
      <c r="A44" t="s">
        <v>213</v>
      </c>
      <c r="B44" s="131">
        <v>320900</v>
      </c>
      <c r="C44" s="131">
        <v>323300</v>
      </c>
      <c r="D44" s="131">
        <v>307500</v>
      </c>
      <c r="E44" s="176">
        <f t="shared" si="4"/>
        <v>-2400</v>
      </c>
      <c r="F44" s="182">
        <f t="shared" si="5"/>
        <v>-7.0000000000000001E-3</v>
      </c>
      <c r="G44" s="176">
        <f t="shared" si="6"/>
        <v>13400</v>
      </c>
      <c r="H44" s="182">
        <f t="shared" si="7"/>
        <v>4.3999999999999997E-2</v>
      </c>
    </row>
    <row r="45" spans="1:8" x14ac:dyDescent="0.25">
      <c r="A45" t="s">
        <v>214</v>
      </c>
      <c r="B45" s="131">
        <v>123000</v>
      </c>
      <c r="C45" s="131">
        <v>122800</v>
      </c>
      <c r="D45" s="131">
        <v>118200</v>
      </c>
      <c r="E45" s="176">
        <f t="shared" si="4"/>
        <v>200</v>
      </c>
      <c r="F45" s="182">
        <f t="shared" si="5"/>
        <v>2E-3</v>
      </c>
      <c r="G45" s="176">
        <f t="shared" si="6"/>
        <v>4800</v>
      </c>
      <c r="H45" s="182">
        <f t="shared" si="7"/>
        <v>4.1000000000000002E-2</v>
      </c>
    </row>
    <row r="46" spans="1:8" x14ac:dyDescent="0.25">
      <c r="A46" t="s">
        <v>215</v>
      </c>
      <c r="B46" s="131">
        <v>23400</v>
      </c>
      <c r="C46" s="131">
        <v>23700</v>
      </c>
      <c r="D46" s="131">
        <v>22000</v>
      </c>
      <c r="E46" s="176">
        <f t="shared" si="4"/>
        <v>-300</v>
      </c>
      <c r="F46" s="182">
        <f t="shared" si="5"/>
        <v>-1.2999999999999999E-2</v>
      </c>
      <c r="G46" s="176">
        <f t="shared" si="6"/>
        <v>1400</v>
      </c>
      <c r="H46" s="182">
        <f t="shared" si="7"/>
        <v>6.4000000000000001E-2</v>
      </c>
    </row>
    <row r="47" spans="1:8" x14ac:dyDescent="0.25">
      <c r="A47" t="s">
        <v>216</v>
      </c>
      <c r="B47" s="131">
        <v>25900</v>
      </c>
      <c r="C47" s="131">
        <v>25700</v>
      </c>
      <c r="D47" s="131">
        <v>25400</v>
      </c>
      <c r="E47" s="176">
        <f t="shared" si="4"/>
        <v>200</v>
      </c>
      <c r="F47" s="182">
        <f t="shared" si="5"/>
        <v>8.0000000000000002E-3</v>
      </c>
      <c r="G47" s="176">
        <f t="shared" si="6"/>
        <v>500</v>
      </c>
      <c r="H47" s="182">
        <f t="shared" si="7"/>
        <v>0.02</v>
      </c>
    </row>
    <row r="48" spans="1:8" x14ac:dyDescent="0.25">
      <c r="A48" t="s">
        <v>217</v>
      </c>
      <c r="B48" s="131">
        <v>172000</v>
      </c>
      <c r="C48" s="131">
        <v>174800</v>
      </c>
      <c r="D48" s="131">
        <v>163900</v>
      </c>
      <c r="E48" s="176">
        <f t="shared" si="4"/>
        <v>-2800</v>
      </c>
      <c r="F48" s="182">
        <f t="shared" si="5"/>
        <v>-1.6E-2</v>
      </c>
      <c r="G48" s="176">
        <f t="shared" si="6"/>
        <v>8100</v>
      </c>
      <c r="H48" s="182">
        <f t="shared" si="7"/>
        <v>4.9000000000000002E-2</v>
      </c>
    </row>
    <row r="49" spans="1:8" x14ac:dyDescent="0.25">
      <c r="A49" t="s">
        <v>218</v>
      </c>
      <c r="B49" s="131">
        <v>159600</v>
      </c>
      <c r="C49" s="131">
        <v>162900</v>
      </c>
      <c r="D49" s="131">
        <v>152100</v>
      </c>
      <c r="E49" s="176">
        <f t="shared" si="4"/>
        <v>-3300</v>
      </c>
      <c r="F49" s="182">
        <f t="shared" si="5"/>
        <v>-0.02</v>
      </c>
      <c r="G49" s="176">
        <f t="shared" si="6"/>
        <v>7500</v>
      </c>
      <c r="H49" s="182">
        <f t="shared" si="7"/>
        <v>4.9000000000000002E-2</v>
      </c>
    </row>
    <row r="50" spans="1:8" x14ac:dyDescent="0.25">
      <c r="A50" t="s">
        <v>219</v>
      </c>
      <c r="B50" s="131">
        <v>76400</v>
      </c>
      <c r="C50" s="131">
        <v>80200</v>
      </c>
      <c r="D50" s="131">
        <v>71700</v>
      </c>
      <c r="E50" s="176">
        <f t="shared" si="4"/>
        <v>-3800</v>
      </c>
      <c r="F50" s="182">
        <f t="shared" si="5"/>
        <v>-4.7E-2</v>
      </c>
      <c r="G50" s="176">
        <f t="shared" si="6"/>
        <v>4700</v>
      </c>
      <c r="H50" s="182">
        <f t="shared" si="7"/>
        <v>6.6000000000000003E-2</v>
      </c>
    </row>
    <row r="51" spans="1:8" x14ac:dyDescent="0.25">
      <c r="A51" t="s">
        <v>220</v>
      </c>
      <c r="B51" s="131">
        <v>37100</v>
      </c>
      <c r="C51" s="131">
        <v>36800</v>
      </c>
      <c r="D51" s="131">
        <v>35500</v>
      </c>
      <c r="E51" s="176">
        <f t="shared" si="4"/>
        <v>300</v>
      </c>
      <c r="F51" s="182">
        <f t="shared" si="5"/>
        <v>8.0000000000000002E-3</v>
      </c>
      <c r="G51" s="176">
        <f t="shared" si="6"/>
        <v>1600</v>
      </c>
      <c r="H51" s="182">
        <f t="shared" si="7"/>
        <v>4.4999999999999998E-2</v>
      </c>
    </row>
    <row r="52" spans="1:8" x14ac:dyDescent="0.25">
      <c r="A52" t="s">
        <v>221</v>
      </c>
      <c r="B52" s="131">
        <v>288900</v>
      </c>
      <c r="C52" s="131">
        <v>290800</v>
      </c>
      <c r="D52" s="131">
        <v>273800</v>
      </c>
      <c r="E52" s="176">
        <f t="shared" si="4"/>
        <v>-1900</v>
      </c>
      <c r="F52" s="182">
        <f t="shared" si="5"/>
        <v>-7.0000000000000001E-3</v>
      </c>
      <c r="G52" s="176">
        <f t="shared" si="6"/>
        <v>15100</v>
      </c>
      <c r="H52" s="182">
        <f t="shared" si="7"/>
        <v>5.5E-2</v>
      </c>
    </row>
    <row r="53" spans="1:8" x14ac:dyDescent="0.25">
      <c r="A53" t="s">
        <v>222</v>
      </c>
      <c r="B53" s="131">
        <v>49400</v>
      </c>
      <c r="C53" s="131">
        <v>50100</v>
      </c>
      <c r="D53" s="131">
        <v>47100</v>
      </c>
      <c r="E53" s="176">
        <f t="shared" si="4"/>
        <v>-700</v>
      </c>
      <c r="F53" s="182">
        <f t="shared" si="5"/>
        <v>-1.4E-2</v>
      </c>
      <c r="G53" s="176">
        <f t="shared" si="6"/>
        <v>2300</v>
      </c>
      <c r="H53" s="182">
        <f t="shared" si="7"/>
        <v>4.9000000000000002E-2</v>
      </c>
    </row>
    <row r="54" spans="1:8" x14ac:dyDescent="0.25">
      <c r="A54" t="s">
        <v>223</v>
      </c>
      <c r="B54" s="131">
        <v>239500</v>
      </c>
      <c r="C54" s="131">
        <v>240700</v>
      </c>
      <c r="D54" s="131">
        <v>226700</v>
      </c>
      <c r="E54" s="176">
        <f t="shared" si="4"/>
        <v>-1200</v>
      </c>
      <c r="F54" s="182">
        <f t="shared" si="5"/>
        <v>-5.0000000000000001E-3</v>
      </c>
      <c r="G54" s="176">
        <f t="shared" si="6"/>
        <v>12800</v>
      </c>
      <c r="H54" s="182">
        <f t="shared" si="7"/>
        <v>5.6000000000000001E-2</v>
      </c>
    </row>
    <row r="55" spans="1:8" x14ac:dyDescent="0.25">
      <c r="A55" t="s">
        <v>224</v>
      </c>
      <c r="B55" s="131">
        <v>116000</v>
      </c>
      <c r="C55" s="131">
        <v>115900</v>
      </c>
      <c r="D55" s="131">
        <v>109700</v>
      </c>
      <c r="E55" s="176">
        <f t="shared" si="4"/>
        <v>100</v>
      </c>
      <c r="F55" s="182">
        <f t="shared" si="5"/>
        <v>1E-3</v>
      </c>
      <c r="G55" s="176">
        <f t="shared" si="6"/>
        <v>6300</v>
      </c>
      <c r="H55" s="182">
        <f t="shared" si="7"/>
        <v>5.7000000000000002E-2</v>
      </c>
    </row>
    <row r="56" spans="1:8" x14ac:dyDescent="0.25">
      <c r="A56" t="s">
        <v>225</v>
      </c>
      <c r="B56" s="131">
        <v>40100</v>
      </c>
      <c r="C56" s="131">
        <v>40100</v>
      </c>
      <c r="D56" s="131">
        <v>38100</v>
      </c>
      <c r="E56" s="176">
        <f t="shared" si="4"/>
        <v>0</v>
      </c>
      <c r="F56" s="182">
        <f t="shared" si="5"/>
        <v>0</v>
      </c>
      <c r="G56" s="176">
        <f t="shared" si="6"/>
        <v>2000</v>
      </c>
      <c r="H56" s="182">
        <f t="shared" si="7"/>
        <v>5.1999999999999998E-2</v>
      </c>
    </row>
    <row r="57" spans="1:8" x14ac:dyDescent="0.25">
      <c r="A57" t="s">
        <v>226</v>
      </c>
      <c r="B57" s="131">
        <v>43400</v>
      </c>
      <c r="C57" s="131">
        <v>44500</v>
      </c>
      <c r="D57" s="131">
        <v>38800</v>
      </c>
      <c r="E57" s="176">
        <f t="shared" si="4"/>
        <v>-1100</v>
      </c>
      <c r="F57" s="182">
        <f t="shared" si="5"/>
        <v>-2.5000000000000001E-2</v>
      </c>
      <c r="G57" s="176">
        <f t="shared" si="6"/>
        <v>4600</v>
      </c>
      <c r="H57" s="182">
        <f t="shared" si="7"/>
        <v>0.11899999999999999</v>
      </c>
    </row>
    <row r="58" spans="1:8" x14ac:dyDescent="0.25">
      <c r="A58" t="s">
        <v>227</v>
      </c>
      <c r="B58" s="131">
        <v>270800</v>
      </c>
      <c r="C58" s="131">
        <v>275800</v>
      </c>
      <c r="D58" s="131">
        <v>260400</v>
      </c>
      <c r="E58" s="176">
        <f t="shared" si="4"/>
        <v>-5000</v>
      </c>
      <c r="F58" s="182">
        <f t="shared" si="5"/>
        <v>-1.7999999999999999E-2</v>
      </c>
      <c r="G58" s="176">
        <f t="shared" si="6"/>
        <v>10400</v>
      </c>
      <c r="H58" s="182">
        <f t="shared" si="7"/>
        <v>0.04</v>
      </c>
    </row>
    <row r="59" spans="1:8" x14ac:dyDescent="0.25">
      <c r="A59" t="s">
        <v>228</v>
      </c>
      <c r="B59" s="131">
        <v>35600</v>
      </c>
      <c r="C59" s="131">
        <v>36500</v>
      </c>
      <c r="D59" s="131">
        <v>33100</v>
      </c>
      <c r="E59" s="176">
        <f t="shared" si="4"/>
        <v>-900</v>
      </c>
      <c r="F59" s="182">
        <f t="shared" si="5"/>
        <v>-2.5000000000000001E-2</v>
      </c>
      <c r="G59" s="176">
        <f t="shared" si="6"/>
        <v>2500</v>
      </c>
      <c r="H59" s="182">
        <f t="shared" si="7"/>
        <v>7.5999999999999998E-2</v>
      </c>
    </row>
    <row r="60" spans="1:8" x14ac:dyDescent="0.25">
      <c r="A60" t="s">
        <v>229</v>
      </c>
      <c r="B60" s="131">
        <v>25800</v>
      </c>
      <c r="C60" s="131">
        <v>26800</v>
      </c>
      <c r="D60" s="131">
        <v>25000</v>
      </c>
      <c r="E60" s="176">
        <f t="shared" si="4"/>
        <v>-1000</v>
      </c>
      <c r="F60" s="182">
        <f t="shared" si="5"/>
        <v>-3.6999999999999998E-2</v>
      </c>
      <c r="G60" s="176">
        <f t="shared" si="6"/>
        <v>800</v>
      </c>
      <c r="H60" s="182">
        <f t="shared" si="7"/>
        <v>3.2000000000000001E-2</v>
      </c>
    </row>
    <row r="61" spans="1:8" x14ac:dyDescent="0.25">
      <c r="A61" t="s">
        <v>230</v>
      </c>
      <c r="B61" s="131">
        <v>235200</v>
      </c>
      <c r="C61" s="131">
        <v>239300</v>
      </c>
      <c r="D61" s="131">
        <v>227300</v>
      </c>
      <c r="E61" s="176">
        <f t="shared" si="4"/>
        <v>-4100</v>
      </c>
      <c r="F61" s="182">
        <f t="shared" si="5"/>
        <v>-1.7000000000000001E-2</v>
      </c>
      <c r="G61" s="176">
        <f t="shared" si="6"/>
        <v>7900</v>
      </c>
      <c r="H61" s="182">
        <f t="shared" si="7"/>
        <v>3.5000000000000003E-2</v>
      </c>
    </row>
    <row r="62" spans="1:8" x14ac:dyDescent="0.25">
      <c r="A62" t="s">
        <v>231</v>
      </c>
      <c r="B62" s="131">
        <v>30500</v>
      </c>
      <c r="C62" s="131">
        <v>31800</v>
      </c>
      <c r="D62" s="131">
        <v>29000</v>
      </c>
      <c r="E62" s="176">
        <f t="shared" si="4"/>
        <v>-1300</v>
      </c>
      <c r="F62" s="182">
        <f t="shared" si="5"/>
        <v>-4.1000000000000002E-2</v>
      </c>
      <c r="G62" s="176">
        <f t="shared" si="6"/>
        <v>1500</v>
      </c>
      <c r="H62" s="182">
        <f t="shared" si="7"/>
        <v>5.1999999999999998E-2</v>
      </c>
    </row>
    <row r="63" spans="1:8" x14ac:dyDescent="0.25">
      <c r="A63" t="s">
        <v>232</v>
      </c>
      <c r="B63" s="131">
        <v>204700</v>
      </c>
      <c r="C63" s="131">
        <v>207500</v>
      </c>
      <c r="D63" s="131">
        <v>198300</v>
      </c>
      <c r="E63" s="176">
        <f t="shared" si="4"/>
        <v>-2800</v>
      </c>
      <c r="F63" s="182">
        <f t="shared" si="5"/>
        <v>-1.2999999999999999E-2</v>
      </c>
      <c r="G63" s="176">
        <f t="shared" si="6"/>
        <v>6400</v>
      </c>
      <c r="H63" s="182">
        <f t="shared" si="7"/>
        <v>3.2000000000000001E-2</v>
      </c>
    </row>
    <row r="64" spans="1:8" x14ac:dyDescent="0.25">
      <c r="A64" t="s">
        <v>233</v>
      </c>
      <c r="B64" s="131">
        <v>86000</v>
      </c>
      <c r="C64" s="131">
        <v>84500</v>
      </c>
      <c r="D64" s="131">
        <v>82400</v>
      </c>
      <c r="E64" s="176">
        <f t="shared" si="4"/>
        <v>1500</v>
      </c>
      <c r="F64" s="182">
        <f t="shared" si="5"/>
        <v>1.7999999999999999E-2</v>
      </c>
      <c r="G64" s="176">
        <f t="shared" si="6"/>
        <v>3600</v>
      </c>
      <c r="H64" s="182">
        <f t="shared" si="7"/>
        <v>4.3999999999999997E-2</v>
      </c>
    </row>
    <row r="65" spans="1:16" x14ac:dyDescent="0.25">
      <c r="A65" t="s">
        <v>234</v>
      </c>
      <c r="B65" s="131">
        <v>24300</v>
      </c>
      <c r="C65" s="131">
        <v>24000</v>
      </c>
      <c r="D65" s="131">
        <v>23300</v>
      </c>
      <c r="E65" s="176">
        <f t="shared" si="4"/>
        <v>300</v>
      </c>
      <c r="F65" s="182">
        <f t="shared" si="5"/>
        <v>1.2999999999999999E-2</v>
      </c>
      <c r="G65" s="176">
        <f t="shared" si="6"/>
        <v>1000</v>
      </c>
      <c r="H65" s="182">
        <f t="shared" si="7"/>
        <v>4.2999999999999997E-2</v>
      </c>
    </row>
    <row r="66" spans="1:16" x14ac:dyDescent="0.25">
      <c r="A66" t="s">
        <v>235</v>
      </c>
      <c r="B66" s="131">
        <v>21200</v>
      </c>
      <c r="C66" s="131">
        <v>20800</v>
      </c>
      <c r="D66" s="131">
        <v>20100</v>
      </c>
      <c r="E66" s="176">
        <f t="shared" si="4"/>
        <v>400</v>
      </c>
      <c r="F66" s="182">
        <f t="shared" si="5"/>
        <v>1.9E-2</v>
      </c>
      <c r="G66" s="176">
        <f t="shared" si="6"/>
        <v>1100</v>
      </c>
      <c r="H66" s="182">
        <f t="shared" si="7"/>
        <v>5.5E-2</v>
      </c>
    </row>
    <row r="67" spans="1:16" x14ac:dyDescent="0.25">
      <c r="A67" t="s">
        <v>236</v>
      </c>
      <c r="B67" s="131">
        <v>381300</v>
      </c>
      <c r="C67" s="131">
        <v>383200</v>
      </c>
      <c r="D67" s="131">
        <v>374100</v>
      </c>
      <c r="E67" s="176">
        <f t="shared" si="4"/>
        <v>-1900</v>
      </c>
      <c r="F67" s="182">
        <f t="shared" si="5"/>
        <v>-5.0000000000000001E-3</v>
      </c>
      <c r="G67" s="176">
        <f t="shared" si="6"/>
        <v>7200</v>
      </c>
      <c r="H67" s="182">
        <f t="shared" si="7"/>
        <v>1.9E-2</v>
      </c>
      <c r="J67" s="183"/>
    </row>
    <row r="68" spans="1:16" x14ac:dyDescent="0.25">
      <c r="A68" t="s">
        <v>237</v>
      </c>
      <c r="B68" s="131">
        <v>37900</v>
      </c>
      <c r="C68" s="131">
        <v>37600</v>
      </c>
      <c r="D68" s="131">
        <v>36100</v>
      </c>
      <c r="E68" s="176">
        <f t="shared" si="4"/>
        <v>300</v>
      </c>
      <c r="F68" s="182">
        <f t="shared" si="5"/>
        <v>8.0000000000000002E-3</v>
      </c>
      <c r="G68" s="176">
        <f t="shared" si="6"/>
        <v>1800</v>
      </c>
      <c r="H68" s="182">
        <f t="shared" si="7"/>
        <v>0.05</v>
      </c>
    </row>
    <row r="69" spans="1:16" x14ac:dyDescent="0.25">
      <c r="A69" t="s">
        <v>238</v>
      </c>
      <c r="B69" s="131">
        <v>110000</v>
      </c>
      <c r="C69" s="131">
        <v>111700</v>
      </c>
      <c r="D69" s="131">
        <v>110000</v>
      </c>
      <c r="E69" s="176">
        <f t="shared" si="4"/>
        <v>-1700</v>
      </c>
      <c r="F69" s="182">
        <f t="shared" si="5"/>
        <v>-1.4999999999999999E-2</v>
      </c>
      <c r="G69" s="176">
        <f t="shared" si="6"/>
        <v>0</v>
      </c>
      <c r="H69" s="182">
        <f t="shared" si="7"/>
        <v>0</v>
      </c>
    </row>
    <row r="70" spans="1:16" x14ac:dyDescent="0.25">
      <c r="A70" t="s">
        <v>239</v>
      </c>
      <c r="B70" s="131">
        <v>50700</v>
      </c>
      <c r="C70" s="131">
        <v>52500</v>
      </c>
      <c r="D70" s="131">
        <v>53200</v>
      </c>
      <c r="E70" s="176">
        <f t="shared" si="4"/>
        <v>-1800</v>
      </c>
      <c r="F70" s="182">
        <f t="shared" si="5"/>
        <v>-3.4000000000000002E-2</v>
      </c>
      <c r="G70" s="176">
        <f t="shared" si="6"/>
        <v>-2500</v>
      </c>
      <c r="H70" s="182">
        <f t="shared" si="7"/>
        <v>-4.7E-2</v>
      </c>
    </row>
    <row r="71" spans="1:16" x14ac:dyDescent="0.25">
      <c r="A71" t="s">
        <v>240</v>
      </c>
      <c r="B71" s="131">
        <v>59300</v>
      </c>
      <c r="C71" s="131">
        <v>59200</v>
      </c>
      <c r="D71" s="131">
        <v>56800</v>
      </c>
      <c r="E71" s="176">
        <f t="shared" si="4"/>
        <v>100</v>
      </c>
      <c r="F71" s="182">
        <f t="shared" si="5"/>
        <v>2E-3</v>
      </c>
      <c r="G71" s="176">
        <f t="shared" si="6"/>
        <v>2500</v>
      </c>
      <c r="H71" s="182">
        <f t="shared" si="7"/>
        <v>4.3999999999999997E-2</v>
      </c>
    </row>
    <row r="72" spans="1:16" x14ac:dyDescent="0.25">
      <c r="A72" t="s">
        <v>241</v>
      </c>
      <c r="B72" s="131">
        <v>233400</v>
      </c>
      <c r="C72" s="131">
        <v>233900</v>
      </c>
      <c r="D72" s="131">
        <v>228000</v>
      </c>
      <c r="E72" s="176">
        <f t="shared" si="4"/>
        <v>-500</v>
      </c>
      <c r="F72" s="182">
        <f t="shared" si="5"/>
        <v>-2E-3</v>
      </c>
      <c r="G72" s="176">
        <f t="shared" si="6"/>
        <v>5400</v>
      </c>
      <c r="H72" s="182">
        <f t="shared" si="7"/>
        <v>2.4E-2</v>
      </c>
    </row>
    <row r="73" spans="1:16" x14ac:dyDescent="0.25">
      <c r="A73" t="s">
        <v>242</v>
      </c>
      <c r="B73" s="131">
        <v>112400</v>
      </c>
      <c r="C73" s="131">
        <v>112500</v>
      </c>
      <c r="D73" s="131">
        <v>110800</v>
      </c>
      <c r="E73" s="176">
        <f t="shared" si="4"/>
        <v>-100</v>
      </c>
      <c r="F73" s="182">
        <f t="shared" si="5"/>
        <v>-1E-3</v>
      </c>
      <c r="G73" s="176">
        <f t="shared" si="6"/>
        <v>1600</v>
      </c>
      <c r="H73" s="182">
        <f t="shared" si="7"/>
        <v>1.4E-2</v>
      </c>
      <c r="L73" s="56"/>
    </row>
    <row r="74" spans="1:16" x14ac:dyDescent="0.25">
      <c r="A74" t="s">
        <v>243</v>
      </c>
      <c r="B74" s="131">
        <v>121000</v>
      </c>
      <c r="C74" s="131">
        <v>121400</v>
      </c>
      <c r="D74" s="131">
        <v>117200</v>
      </c>
      <c r="E74" s="176">
        <f t="shared" si="4"/>
        <v>-400</v>
      </c>
      <c r="F74" s="182">
        <f t="shared" si="5"/>
        <v>-3.0000000000000001E-3</v>
      </c>
      <c r="G74" s="176">
        <f t="shared" si="6"/>
        <v>3800</v>
      </c>
      <c r="H74" s="182">
        <f t="shared" si="7"/>
        <v>3.2000000000000001E-2</v>
      </c>
    </row>
    <row r="75" spans="1:16" x14ac:dyDescent="0.25">
      <c r="K75" s="184"/>
      <c r="P75" s="185"/>
    </row>
    <row r="76" spans="1:16" x14ac:dyDescent="0.25">
      <c r="A76" t="s">
        <v>136</v>
      </c>
    </row>
    <row r="77" spans="1:16" x14ac:dyDescent="0.25">
      <c r="A77" s="55"/>
    </row>
    <row r="84" spans="1:1" x14ac:dyDescent="0.25">
      <c r="A84" t="s">
        <v>180</v>
      </c>
    </row>
    <row r="85" spans="1:1" x14ac:dyDescent="0.25">
      <c r="A85" t="s">
        <v>186</v>
      </c>
    </row>
    <row r="86" spans="1:1" x14ac:dyDescent="0.25">
      <c r="A86" t="s">
        <v>195</v>
      </c>
    </row>
    <row r="87" spans="1:1" x14ac:dyDescent="0.25">
      <c r="A87" t="s">
        <v>196</v>
      </c>
    </row>
    <row r="88" spans="1:1" x14ac:dyDescent="0.25">
      <c r="A88" t="s">
        <v>199</v>
      </c>
    </row>
    <row r="89" spans="1:1" x14ac:dyDescent="0.25">
      <c r="A89" t="s">
        <v>204</v>
      </c>
    </row>
    <row r="90" spans="1:1" x14ac:dyDescent="0.25">
      <c r="A90" t="s">
        <v>205</v>
      </c>
    </row>
    <row r="91" spans="1:1" x14ac:dyDescent="0.25">
      <c r="A91" t="s">
        <v>208</v>
      </c>
    </row>
    <row r="92" spans="1:1" x14ac:dyDescent="0.25">
      <c r="A92" t="s">
        <v>209</v>
      </c>
    </row>
    <row r="93" spans="1:1" x14ac:dyDescent="0.25">
      <c r="A93" t="s">
        <v>213</v>
      </c>
    </row>
    <row r="94" spans="1:1" x14ac:dyDescent="0.25">
      <c r="A94" t="s">
        <v>244</v>
      </c>
    </row>
    <row r="95" spans="1:1" x14ac:dyDescent="0.25">
      <c r="A95" t="s">
        <v>221</v>
      </c>
    </row>
    <row r="96" spans="1:1" x14ac:dyDescent="0.25">
      <c r="A96" t="s">
        <v>227</v>
      </c>
    </row>
    <row r="97" spans="1:1" x14ac:dyDescent="0.25">
      <c r="A97" t="s">
        <v>230</v>
      </c>
    </row>
    <row r="98" spans="1:1" x14ac:dyDescent="0.25">
      <c r="A98" t="s">
        <v>232</v>
      </c>
    </row>
    <row r="99" spans="1:1" x14ac:dyDescent="0.25">
      <c r="A99" t="s">
        <v>233</v>
      </c>
    </row>
    <row r="100" spans="1:1" x14ac:dyDescent="0.25">
      <c r="A100" t="s">
        <v>236</v>
      </c>
    </row>
    <row r="101" spans="1:1" x14ac:dyDescent="0.25">
      <c r="A101" t="s">
        <v>237</v>
      </c>
    </row>
    <row r="102" spans="1:1" x14ac:dyDescent="0.25">
      <c r="A102" t="s">
        <v>238</v>
      </c>
    </row>
    <row r="103" spans="1:1" x14ac:dyDescent="0.25">
      <c r="A103" t="s">
        <v>241</v>
      </c>
    </row>
  </sheetData>
  <mergeCells count="1">
    <mergeCell ref="E4:H4"/>
  </mergeCells>
  <pageMargins left="0.7" right="0.7" top="0.75" bottom="0.75" header="0.3" footer="0.3"/>
  <pageSetup orientation="portrait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7030A0"/>
  </sheetPr>
  <dimension ref="A1:H36"/>
  <sheetViews>
    <sheetView topLeftCell="A18" workbookViewId="0">
      <selection activeCell="B15" sqref="B15"/>
    </sheetView>
  </sheetViews>
  <sheetFormatPr defaultRowHeight="15" x14ac:dyDescent="0.25"/>
  <cols>
    <col min="1" max="1" width="19.140625" style="152" bestFit="1" customWidth="1"/>
    <col min="2" max="2" width="13.28515625" style="152" bestFit="1" customWidth="1"/>
    <col min="3" max="3" width="13.5703125" style="152" bestFit="1" customWidth="1"/>
    <col min="4" max="4" width="12.5703125" style="152" bestFit="1" customWidth="1"/>
    <col min="5" max="5" width="14.140625" style="152" bestFit="1" customWidth="1"/>
    <col min="6" max="6" width="11" style="152" bestFit="1" customWidth="1"/>
    <col min="7" max="7" width="18.28515625" style="152" bestFit="1" customWidth="1"/>
    <col min="8" max="8" width="15.140625" style="152" bestFit="1" customWidth="1"/>
  </cols>
  <sheetData>
    <row r="1" spans="1:8" ht="15.75" customHeight="1" thickBot="1" x14ac:dyDescent="0.3">
      <c r="A1" s="235" t="s">
        <v>245</v>
      </c>
      <c r="B1" s="208"/>
      <c r="C1" s="208"/>
      <c r="D1" s="208"/>
      <c r="E1" s="208"/>
      <c r="F1" s="208"/>
      <c r="G1" s="208"/>
      <c r="H1" s="206"/>
    </row>
    <row r="2" spans="1:8" ht="15.75" customHeight="1" thickBot="1" x14ac:dyDescent="0.3">
      <c r="A2" s="42" t="s">
        <v>16</v>
      </c>
      <c r="B2" s="43" t="s">
        <v>246</v>
      </c>
      <c r="C2" s="44" t="s">
        <v>247</v>
      </c>
      <c r="D2" s="45" t="s">
        <v>248</v>
      </c>
      <c r="E2" s="43" t="s">
        <v>249</v>
      </c>
      <c r="F2" s="43" t="s">
        <v>250</v>
      </c>
      <c r="G2" s="43" t="s">
        <v>251</v>
      </c>
      <c r="H2" s="44" t="s">
        <v>252</v>
      </c>
    </row>
    <row r="3" spans="1:8" x14ac:dyDescent="0.25">
      <c r="A3" s="46" t="s">
        <v>253</v>
      </c>
      <c r="B3" s="132">
        <v>1118</v>
      </c>
      <c r="C3" s="132">
        <v>1126.8900000000001</v>
      </c>
      <c r="D3" s="132">
        <v>1080.97</v>
      </c>
      <c r="E3" s="186">
        <f t="shared" ref="E3:E10" si="0">B3-C3</f>
        <v>-8.8900000000001</v>
      </c>
      <c r="F3" s="177">
        <f t="shared" ref="F3:F10" si="1">ROUND(E3/C3,3)</f>
        <v>-8.0000000000000002E-3</v>
      </c>
      <c r="G3" s="186">
        <f t="shared" ref="G3:G10" si="2">B3-D3</f>
        <v>37.029999999999973</v>
      </c>
      <c r="H3" s="177">
        <f t="shared" ref="H3:H10" si="3">ROUND(G3/D3,3)</f>
        <v>3.4000000000000002E-2</v>
      </c>
    </row>
    <row r="4" spans="1:8" x14ac:dyDescent="0.25">
      <c r="A4" s="46" t="s">
        <v>254</v>
      </c>
      <c r="B4" s="132">
        <v>991.46</v>
      </c>
      <c r="C4" s="132">
        <v>980.51</v>
      </c>
      <c r="D4" s="132">
        <v>897.85</v>
      </c>
      <c r="E4" s="186">
        <f t="shared" si="0"/>
        <v>10.950000000000045</v>
      </c>
      <c r="F4" s="177">
        <f t="shared" si="1"/>
        <v>1.0999999999999999E-2</v>
      </c>
      <c r="G4" s="186">
        <f t="shared" si="2"/>
        <v>93.610000000000014</v>
      </c>
      <c r="H4" s="177">
        <f t="shared" si="3"/>
        <v>0.104</v>
      </c>
    </row>
    <row r="5" spans="1:8" x14ac:dyDescent="0.25">
      <c r="A5" s="46" t="s">
        <v>255</v>
      </c>
      <c r="B5" s="132">
        <v>743.6</v>
      </c>
      <c r="C5" s="132">
        <v>738.4</v>
      </c>
      <c r="D5" s="132">
        <v>764.24</v>
      </c>
      <c r="E5" s="186">
        <f t="shared" si="0"/>
        <v>5.2000000000000455</v>
      </c>
      <c r="F5" s="177">
        <f t="shared" si="1"/>
        <v>7.0000000000000001E-3</v>
      </c>
      <c r="G5" s="186">
        <f t="shared" si="2"/>
        <v>-20.639999999999986</v>
      </c>
      <c r="H5" s="177">
        <f t="shared" si="3"/>
        <v>-2.7E-2</v>
      </c>
    </row>
    <row r="6" spans="1:8" x14ac:dyDescent="0.25">
      <c r="A6" s="46" t="s">
        <v>256</v>
      </c>
      <c r="B6" s="132">
        <v>1127.44</v>
      </c>
      <c r="C6" s="132">
        <v>1126.77</v>
      </c>
      <c r="D6" s="132">
        <v>1079.51</v>
      </c>
      <c r="E6" s="186">
        <f t="shared" si="0"/>
        <v>0.67000000000007276</v>
      </c>
      <c r="F6" s="177">
        <f t="shared" si="1"/>
        <v>1E-3</v>
      </c>
      <c r="G6" s="186">
        <f t="shared" si="2"/>
        <v>47.930000000000064</v>
      </c>
      <c r="H6" s="177">
        <f t="shared" si="3"/>
        <v>4.3999999999999997E-2</v>
      </c>
    </row>
    <row r="7" spans="1:8" x14ac:dyDescent="0.25">
      <c r="A7" s="46" t="s">
        <v>257</v>
      </c>
      <c r="B7" s="132">
        <v>762.88</v>
      </c>
      <c r="C7" s="132">
        <v>777.55</v>
      </c>
      <c r="D7" s="132">
        <v>784.65</v>
      </c>
      <c r="E7" s="186">
        <f t="shared" si="0"/>
        <v>-14.669999999999959</v>
      </c>
      <c r="F7" s="177">
        <f t="shared" si="1"/>
        <v>-1.9E-2</v>
      </c>
      <c r="G7" s="186">
        <f t="shared" si="2"/>
        <v>-21.769999999999982</v>
      </c>
      <c r="H7" s="177">
        <f t="shared" si="3"/>
        <v>-2.8000000000000001E-2</v>
      </c>
    </row>
    <row r="8" spans="1:8" x14ac:dyDescent="0.25">
      <c r="A8" s="46" t="s">
        <v>258</v>
      </c>
      <c r="B8" s="132">
        <v>850.82</v>
      </c>
      <c r="C8" s="132">
        <v>863.94</v>
      </c>
      <c r="D8" s="132">
        <v>859.22</v>
      </c>
      <c r="E8" s="186">
        <f t="shared" si="0"/>
        <v>-13.120000000000005</v>
      </c>
      <c r="F8" s="177">
        <f t="shared" si="1"/>
        <v>-1.4999999999999999E-2</v>
      </c>
      <c r="G8" s="186">
        <f t="shared" si="2"/>
        <v>-8.3999999999999773</v>
      </c>
      <c r="H8" s="177">
        <f t="shared" si="3"/>
        <v>-0.01</v>
      </c>
    </row>
    <row r="9" spans="1:8" x14ac:dyDescent="0.25">
      <c r="A9" s="46" t="s">
        <v>259</v>
      </c>
      <c r="B9" s="132">
        <v>944.37</v>
      </c>
      <c r="C9" s="132">
        <v>956.76</v>
      </c>
      <c r="D9" s="132">
        <v>937.41</v>
      </c>
      <c r="E9" s="186">
        <f t="shared" si="0"/>
        <v>-12.389999999999986</v>
      </c>
      <c r="F9" s="177">
        <f t="shared" si="1"/>
        <v>-1.2999999999999999E-2</v>
      </c>
      <c r="G9" s="186">
        <f t="shared" si="2"/>
        <v>6.9600000000000364</v>
      </c>
      <c r="H9" s="177">
        <f t="shared" si="3"/>
        <v>7.0000000000000001E-3</v>
      </c>
    </row>
    <row r="10" spans="1:8" x14ac:dyDescent="0.25">
      <c r="A10" s="46" t="s">
        <v>260</v>
      </c>
      <c r="B10" s="132">
        <v>903.69</v>
      </c>
      <c r="C10" s="132">
        <v>893.79</v>
      </c>
      <c r="D10" s="132">
        <v>692.9</v>
      </c>
      <c r="E10" s="186">
        <f t="shared" si="0"/>
        <v>9.9000000000000909</v>
      </c>
      <c r="F10" s="177">
        <f t="shared" si="1"/>
        <v>1.0999999999999999E-2</v>
      </c>
      <c r="G10" s="186">
        <f t="shared" si="2"/>
        <v>210.79000000000008</v>
      </c>
      <c r="H10" s="177">
        <f t="shared" si="3"/>
        <v>0.30399999999999999</v>
      </c>
    </row>
    <row r="11" spans="1:8" x14ac:dyDescent="0.25">
      <c r="G11" s="133"/>
    </row>
    <row r="12" spans="1:8" ht="15.75" customHeight="1" thickBot="1" x14ac:dyDescent="0.3"/>
    <row r="13" spans="1:8" ht="15.75" customHeight="1" thickBot="1" x14ac:dyDescent="0.3">
      <c r="A13" s="233" t="s">
        <v>261</v>
      </c>
      <c r="B13" s="234"/>
      <c r="C13" s="234"/>
      <c r="D13" s="234"/>
      <c r="E13" s="234"/>
      <c r="F13" s="234"/>
      <c r="G13" s="234"/>
      <c r="H13" s="211"/>
    </row>
    <row r="14" spans="1:8" ht="15.75" customHeight="1" thickBot="1" x14ac:dyDescent="0.3">
      <c r="A14" s="43" t="s">
        <v>16</v>
      </c>
      <c r="B14" s="44" t="s">
        <v>246</v>
      </c>
      <c r="C14" s="45" t="s">
        <v>247</v>
      </c>
      <c r="D14" s="43" t="s">
        <v>248</v>
      </c>
      <c r="E14" s="44" t="s">
        <v>249</v>
      </c>
      <c r="F14" s="45" t="s">
        <v>250</v>
      </c>
      <c r="G14" s="44" t="s">
        <v>251</v>
      </c>
      <c r="H14" s="47" t="s">
        <v>252</v>
      </c>
    </row>
    <row r="15" spans="1:8" x14ac:dyDescent="0.25">
      <c r="A15" s="46" t="s">
        <v>253</v>
      </c>
      <c r="B15" s="48">
        <v>34.200000000000003</v>
      </c>
      <c r="C15" s="48">
        <v>33.799999999999997</v>
      </c>
      <c r="D15" s="48">
        <v>34.1</v>
      </c>
      <c r="E15" s="187">
        <f t="shared" ref="E15:E22" si="4">B15-C15</f>
        <v>0.40000000000000568</v>
      </c>
      <c r="F15" s="177">
        <f t="shared" ref="F15:F22" si="5">ROUND(E15/C15,3)</f>
        <v>1.2E-2</v>
      </c>
      <c r="G15" s="187">
        <f t="shared" ref="G15:G22" si="6">B15-D15</f>
        <v>0.10000000000000142</v>
      </c>
      <c r="H15" s="177">
        <f t="shared" ref="H15:H22" si="7">ROUND(G15/D15,3)</f>
        <v>3.0000000000000001E-3</v>
      </c>
    </row>
    <row r="16" spans="1:8" x14ac:dyDescent="0.25">
      <c r="A16" s="46" t="s">
        <v>254</v>
      </c>
      <c r="B16" s="48">
        <v>34.200000000000003</v>
      </c>
      <c r="C16" s="48">
        <v>34.200000000000003</v>
      </c>
      <c r="D16" s="48">
        <v>34.1</v>
      </c>
      <c r="E16" s="187">
        <f t="shared" si="4"/>
        <v>0</v>
      </c>
      <c r="F16" s="177">
        <f t="shared" si="5"/>
        <v>0</v>
      </c>
      <c r="G16" s="187">
        <f t="shared" si="6"/>
        <v>0.10000000000000142</v>
      </c>
      <c r="H16" s="177">
        <f t="shared" si="7"/>
        <v>3.0000000000000001E-3</v>
      </c>
    </row>
    <row r="17" spans="1:8" x14ac:dyDescent="0.25">
      <c r="A17" s="46" t="s">
        <v>255</v>
      </c>
      <c r="B17" s="48">
        <v>32.5</v>
      </c>
      <c r="C17" s="48">
        <v>31.8</v>
      </c>
      <c r="D17" s="48">
        <v>32.799999999999997</v>
      </c>
      <c r="E17" s="187">
        <f t="shared" si="4"/>
        <v>0.69999999999999929</v>
      </c>
      <c r="F17" s="177">
        <f t="shared" si="5"/>
        <v>2.1999999999999999E-2</v>
      </c>
      <c r="G17" s="187">
        <f t="shared" si="6"/>
        <v>-0.29999999999999716</v>
      </c>
      <c r="H17" s="177">
        <f t="shared" si="7"/>
        <v>-8.9999999999999993E-3</v>
      </c>
    </row>
    <row r="18" spans="1:8" x14ac:dyDescent="0.25">
      <c r="A18" s="46" t="s">
        <v>256</v>
      </c>
      <c r="B18" s="48">
        <v>34.299999999999997</v>
      </c>
      <c r="C18" s="48">
        <v>34.5</v>
      </c>
      <c r="D18" s="48">
        <v>35.9</v>
      </c>
      <c r="E18" s="187">
        <f t="shared" si="4"/>
        <v>-0.20000000000000284</v>
      </c>
      <c r="F18" s="177">
        <f t="shared" si="5"/>
        <v>-6.0000000000000001E-3</v>
      </c>
      <c r="G18" s="187">
        <f t="shared" si="6"/>
        <v>-1.6000000000000014</v>
      </c>
      <c r="H18" s="177">
        <f t="shared" si="7"/>
        <v>-4.4999999999999998E-2</v>
      </c>
    </row>
    <row r="19" spans="1:8" x14ac:dyDescent="0.25">
      <c r="A19" s="46" t="s">
        <v>257</v>
      </c>
      <c r="B19" s="48">
        <v>29.8</v>
      </c>
      <c r="C19" s="48">
        <v>30.6</v>
      </c>
      <c r="D19" s="48">
        <v>29.3</v>
      </c>
      <c r="E19" s="187">
        <f t="shared" si="4"/>
        <v>-0.80000000000000071</v>
      </c>
      <c r="F19" s="177">
        <f t="shared" si="5"/>
        <v>-2.5999999999999999E-2</v>
      </c>
      <c r="G19" s="187">
        <f t="shared" si="6"/>
        <v>0.5</v>
      </c>
      <c r="H19" s="177">
        <f t="shared" si="7"/>
        <v>1.7000000000000001E-2</v>
      </c>
    </row>
    <row r="20" spans="1:8" x14ac:dyDescent="0.25">
      <c r="A20" s="46" t="s">
        <v>258</v>
      </c>
      <c r="B20" s="48">
        <v>31.5</v>
      </c>
      <c r="C20" s="48">
        <v>31.6</v>
      </c>
      <c r="D20" s="48">
        <v>33.200000000000003</v>
      </c>
      <c r="E20" s="187">
        <f t="shared" si="4"/>
        <v>-0.10000000000000142</v>
      </c>
      <c r="F20" s="177">
        <f t="shared" si="5"/>
        <v>-3.0000000000000001E-3</v>
      </c>
      <c r="G20" s="187">
        <f t="shared" si="6"/>
        <v>-1.7000000000000028</v>
      </c>
      <c r="H20" s="177">
        <f t="shared" si="7"/>
        <v>-5.0999999999999997E-2</v>
      </c>
    </row>
    <row r="21" spans="1:8" x14ac:dyDescent="0.25">
      <c r="A21" s="46" t="s">
        <v>259</v>
      </c>
      <c r="B21" s="48">
        <v>33.5</v>
      </c>
      <c r="C21" s="48">
        <v>33.5</v>
      </c>
      <c r="D21" s="48">
        <v>34.9</v>
      </c>
      <c r="E21" s="187">
        <f t="shared" si="4"/>
        <v>0</v>
      </c>
      <c r="F21" s="177">
        <f t="shared" si="5"/>
        <v>0</v>
      </c>
      <c r="G21" s="187">
        <f t="shared" si="6"/>
        <v>-1.3999999999999986</v>
      </c>
      <c r="H21" s="177">
        <f t="shared" si="7"/>
        <v>-0.04</v>
      </c>
    </row>
    <row r="22" spans="1:8" x14ac:dyDescent="0.25">
      <c r="A22" s="46" t="s">
        <v>260</v>
      </c>
      <c r="B22" s="48">
        <v>34.4</v>
      </c>
      <c r="C22" s="48">
        <v>34.9</v>
      </c>
      <c r="D22" s="48">
        <v>32.5</v>
      </c>
      <c r="E22" s="187">
        <f t="shared" si="4"/>
        <v>-0.5</v>
      </c>
      <c r="F22" s="177">
        <f t="shared" si="5"/>
        <v>-1.4E-2</v>
      </c>
      <c r="G22" s="187">
        <f t="shared" si="6"/>
        <v>1.8999999999999986</v>
      </c>
      <c r="H22" s="177">
        <f t="shared" si="7"/>
        <v>5.8000000000000003E-2</v>
      </c>
    </row>
    <row r="24" spans="1:8" ht="15.75" customHeight="1" thickBot="1" x14ac:dyDescent="0.3"/>
    <row r="25" spans="1:8" ht="15.75" customHeight="1" thickBot="1" x14ac:dyDescent="0.3">
      <c r="A25" s="233" t="s">
        <v>262</v>
      </c>
      <c r="B25" s="234"/>
      <c r="C25" s="234"/>
      <c r="D25" s="234"/>
      <c r="E25" s="234"/>
      <c r="F25" s="234"/>
      <c r="G25" s="234"/>
      <c r="H25" s="211"/>
    </row>
    <row r="26" spans="1:8" ht="15.75" customHeight="1" thickBot="1" x14ac:dyDescent="0.3">
      <c r="A26" s="43" t="s">
        <v>16</v>
      </c>
      <c r="B26" s="49" t="s">
        <v>246</v>
      </c>
      <c r="C26" s="50" t="s">
        <v>247</v>
      </c>
      <c r="D26" s="50" t="s">
        <v>248</v>
      </c>
      <c r="E26" s="50" t="s">
        <v>249</v>
      </c>
      <c r="F26" s="50" t="s">
        <v>250</v>
      </c>
      <c r="G26" s="42" t="s">
        <v>251</v>
      </c>
      <c r="H26" s="44" t="s">
        <v>252</v>
      </c>
    </row>
    <row r="27" spans="1:8" x14ac:dyDescent="0.25">
      <c r="A27" s="46" t="s">
        <v>253</v>
      </c>
      <c r="B27" s="132">
        <v>32.69</v>
      </c>
      <c r="C27" s="132">
        <v>33.340000000000003</v>
      </c>
      <c r="D27" s="132">
        <v>31.7</v>
      </c>
      <c r="E27" s="186">
        <f t="shared" ref="E27:E34" si="8">B27-C27</f>
        <v>-0.65000000000000568</v>
      </c>
      <c r="F27" s="177">
        <f t="shared" ref="F27:F34" si="9">ROUND(E27/C27,3)</f>
        <v>-1.9E-2</v>
      </c>
      <c r="G27" s="186">
        <f t="shared" ref="G27:G34" si="10">B27-D27</f>
        <v>0.98999999999999844</v>
      </c>
      <c r="H27" s="177">
        <f t="shared" ref="H27:H34" si="11">ROUND(G27/D27,3)</f>
        <v>3.1E-2</v>
      </c>
    </row>
    <row r="28" spans="1:8" x14ac:dyDescent="0.25">
      <c r="A28" s="46" t="s">
        <v>254</v>
      </c>
      <c r="B28" s="132">
        <v>28.99</v>
      </c>
      <c r="C28" s="132">
        <v>28.67</v>
      </c>
      <c r="D28" s="132">
        <v>26.33</v>
      </c>
      <c r="E28" s="186">
        <f t="shared" si="8"/>
        <v>0.31999999999999673</v>
      </c>
      <c r="F28" s="177">
        <f t="shared" si="9"/>
        <v>1.0999999999999999E-2</v>
      </c>
      <c r="G28" s="186">
        <f t="shared" si="10"/>
        <v>2.66</v>
      </c>
      <c r="H28" s="177">
        <f t="shared" si="11"/>
        <v>0.10100000000000001</v>
      </c>
    </row>
    <row r="29" spans="1:8" x14ac:dyDescent="0.25">
      <c r="A29" s="46" t="s">
        <v>255</v>
      </c>
      <c r="B29" s="132">
        <v>22.88</v>
      </c>
      <c r="C29" s="132">
        <v>23.22</v>
      </c>
      <c r="D29" s="132">
        <v>23.3</v>
      </c>
      <c r="E29" s="186">
        <f t="shared" si="8"/>
        <v>-0.33999999999999986</v>
      </c>
      <c r="F29" s="177">
        <f t="shared" si="9"/>
        <v>-1.4999999999999999E-2</v>
      </c>
      <c r="G29" s="186">
        <f t="shared" si="10"/>
        <v>-0.42000000000000171</v>
      </c>
      <c r="H29" s="177">
        <f t="shared" si="11"/>
        <v>-1.7999999999999999E-2</v>
      </c>
    </row>
    <row r="30" spans="1:8" x14ac:dyDescent="0.25">
      <c r="A30" s="46" t="s">
        <v>256</v>
      </c>
      <c r="B30" s="132">
        <v>32.869999999999997</v>
      </c>
      <c r="C30" s="132">
        <v>32.659999999999997</v>
      </c>
      <c r="D30" s="132">
        <v>30.07</v>
      </c>
      <c r="E30" s="186">
        <f t="shared" si="8"/>
        <v>0.21000000000000085</v>
      </c>
      <c r="F30" s="177">
        <f t="shared" si="9"/>
        <v>6.0000000000000001E-3</v>
      </c>
      <c r="G30" s="186">
        <f t="shared" si="10"/>
        <v>2.7999999999999972</v>
      </c>
      <c r="H30" s="177">
        <f t="shared" si="11"/>
        <v>9.2999999999999999E-2</v>
      </c>
    </row>
    <row r="31" spans="1:8" x14ac:dyDescent="0.25">
      <c r="A31" s="46" t="s">
        <v>257</v>
      </c>
      <c r="B31" s="132">
        <v>25.6</v>
      </c>
      <c r="C31" s="132">
        <v>25.41</v>
      </c>
      <c r="D31" s="132">
        <v>26.78</v>
      </c>
      <c r="E31" s="186">
        <f t="shared" si="8"/>
        <v>0.19000000000000128</v>
      </c>
      <c r="F31" s="177">
        <f t="shared" si="9"/>
        <v>7.0000000000000001E-3</v>
      </c>
      <c r="G31" s="186">
        <f t="shared" si="10"/>
        <v>-1.1799999999999997</v>
      </c>
      <c r="H31" s="177">
        <f t="shared" si="11"/>
        <v>-4.3999999999999997E-2</v>
      </c>
    </row>
    <row r="32" spans="1:8" x14ac:dyDescent="0.25">
      <c r="A32" s="46" t="s">
        <v>258</v>
      </c>
      <c r="B32" s="132">
        <v>27.01</v>
      </c>
      <c r="C32" s="132">
        <v>27.34</v>
      </c>
      <c r="D32" s="132">
        <v>25.88</v>
      </c>
      <c r="E32" s="186">
        <f t="shared" si="8"/>
        <v>-0.32999999999999829</v>
      </c>
      <c r="F32" s="177">
        <f t="shared" si="9"/>
        <v>-1.2E-2</v>
      </c>
      <c r="G32" s="186">
        <f t="shared" si="10"/>
        <v>1.1300000000000026</v>
      </c>
      <c r="H32" s="177">
        <f t="shared" si="11"/>
        <v>4.3999999999999997E-2</v>
      </c>
    </row>
    <row r="33" spans="1:8" x14ac:dyDescent="0.25">
      <c r="A33" s="46" t="s">
        <v>259</v>
      </c>
      <c r="B33" s="132">
        <v>28.19</v>
      </c>
      <c r="C33" s="132">
        <v>28.56</v>
      </c>
      <c r="D33" s="132">
        <v>26.86</v>
      </c>
      <c r="E33" s="186">
        <f t="shared" si="8"/>
        <v>-0.36999999999999744</v>
      </c>
      <c r="F33" s="177">
        <f t="shared" si="9"/>
        <v>-1.2999999999999999E-2</v>
      </c>
      <c r="G33" s="186">
        <f t="shared" si="10"/>
        <v>1.3300000000000018</v>
      </c>
      <c r="H33" s="177">
        <f t="shared" si="11"/>
        <v>0.05</v>
      </c>
    </row>
    <row r="34" spans="1:8" x14ac:dyDescent="0.25">
      <c r="A34" s="46" t="s">
        <v>260</v>
      </c>
      <c r="B34" s="132">
        <v>26.27</v>
      </c>
      <c r="C34" s="132">
        <v>25.61</v>
      </c>
      <c r="D34" s="132">
        <v>21.32</v>
      </c>
      <c r="E34" s="186">
        <f t="shared" si="8"/>
        <v>0.66000000000000014</v>
      </c>
      <c r="F34" s="177">
        <f t="shared" si="9"/>
        <v>2.5999999999999999E-2</v>
      </c>
      <c r="G34" s="186">
        <f t="shared" si="10"/>
        <v>4.9499999999999993</v>
      </c>
      <c r="H34" s="177">
        <f t="shared" si="11"/>
        <v>0.23200000000000001</v>
      </c>
    </row>
    <row r="36" spans="1:8" x14ac:dyDescent="0.25">
      <c r="A36" t="s">
        <v>136</v>
      </c>
    </row>
  </sheetData>
  <mergeCells count="3">
    <mergeCell ref="A25:H25"/>
    <mergeCell ref="A13:H13"/>
    <mergeCell ref="A1:H1"/>
  </mergeCells>
  <pageMargins left="0.7" right="0.7" top="0.75" bottom="0.75" header="0.3" footer="0.3"/>
  <pageSetup orientation="portrait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7030A0"/>
  </sheetPr>
  <dimension ref="A1:U43"/>
  <sheetViews>
    <sheetView topLeftCell="A26" zoomScale="90" zoomScaleNormal="90" workbookViewId="0">
      <selection activeCell="H40" sqref="H40"/>
    </sheetView>
  </sheetViews>
  <sheetFormatPr defaultRowHeight="15" x14ac:dyDescent="0.25"/>
  <cols>
    <col min="1" max="1" width="32.42578125" style="152" bestFit="1" customWidth="1"/>
    <col min="2" max="2" width="13.28515625" style="152" bestFit="1" customWidth="1"/>
    <col min="3" max="3" width="13.5703125" style="152" bestFit="1" customWidth="1"/>
    <col min="4" max="4" width="12.5703125" style="152" bestFit="1" customWidth="1"/>
    <col min="5" max="5" width="14.140625" style="152" bestFit="1" customWidth="1"/>
    <col min="6" max="6" width="11" style="167" bestFit="1" customWidth="1"/>
    <col min="7" max="7" width="18.28515625" style="152" bestFit="1" customWidth="1"/>
    <col min="8" max="8" width="15.140625" style="167" bestFit="1" customWidth="1"/>
    <col min="15" max="15" width="12.140625" style="152" customWidth="1"/>
    <col min="16" max="17" width="9.85546875" style="152" bestFit="1" customWidth="1"/>
  </cols>
  <sheetData>
    <row r="1" spans="1:21" ht="15.75" customHeight="1" thickBot="1" x14ac:dyDescent="0.3">
      <c r="A1" s="236" t="s">
        <v>263</v>
      </c>
      <c r="B1" s="200"/>
      <c r="C1" s="200"/>
      <c r="D1" s="200"/>
      <c r="E1" s="200"/>
      <c r="F1" s="200"/>
      <c r="G1" s="200"/>
      <c r="H1" s="200"/>
    </row>
    <row r="2" spans="1:21" ht="15.75" customHeight="1" thickBot="1" x14ac:dyDescent="0.3">
      <c r="A2" s="51" t="s">
        <v>264</v>
      </c>
      <c r="B2" s="51" t="s">
        <v>246</v>
      </c>
      <c r="C2" s="51" t="s">
        <v>247</v>
      </c>
      <c r="D2" s="51" t="s">
        <v>248</v>
      </c>
      <c r="E2" s="51" t="s">
        <v>249</v>
      </c>
      <c r="F2" s="188" t="s">
        <v>250</v>
      </c>
      <c r="G2" s="51" t="s">
        <v>251</v>
      </c>
      <c r="H2" s="188" t="s">
        <v>252</v>
      </c>
      <c r="I2" s="155"/>
    </row>
    <row r="3" spans="1:21" ht="15.75" customHeight="1" x14ac:dyDescent="0.25">
      <c r="A3" s="52" t="s">
        <v>265</v>
      </c>
      <c r="B3" s="134">
        <v>1030.2</v>
      </c>
      <c r="C3" s="134">
        <v>1036.32</v>
      </c>
      <c r="D3" s="134">
        <v>998.67</v>
      </c>
      <c r="E3" s="189">
        <f t="shared" ref="E3:E13" si="0">B3-C3</f>
        <v>-6.1199999999998909</v>
      </c>
      <c r="F3" s="190">
        <f t="shared" ref="F3:F13" si="1">ROUND((B3-C3)/C3,3)</f>
        <v>-6.0000000000000001E-3</v>
      </c>
      <c r="G3" s="189">
        <f t="shared" ref="G3:G13" si="2">B3-D3</f>
        <v>31.530000000000086</v>
      </c>
      <c r="H3" s="190">
        <f t="shared" ref="H3:H13" si="3">ROUND((B3-D3)/D3,3)</f>
        <v>3.2000000000000001E-2</v>
      </c>
    </row>
    <row r="4" spans="1:21" ht="15.75" customHeight="1" x14ac:dyDescent="0.25">
      <c r="A4" s="52" t="s">
        <v>266</v>
      </c>
      <c r="B4" s="134">
        <v>1338.93</v>
      </c>
      <c r="C4" s="134">
        <v>1347.11</v>
      </c>
      <c r="D4" s="134">
        <v>1262.92</v>
      </c>
      <c r="E4" s="189">
        <f t="shared" si="0"/>
        <v>-8.1799999999998363</v>
      </c>
      <c r="F4" s="190">
        <f t="shared" si="1"/>
        <v>-6.0000000000000001E-3</v>
      </c>
      <c r="G4" s="189">
        <f t="shared" si="2"/>
        <v>76.009999999999991</v>
      </c>
      <c r="H4" s="190">
        <f t="shared" si="3"/>
        <v>0.06</v>
      </c>
      <c r="O4" s="134"/>
      <c r="P4" s="134"/>
      <c r="Q4" s="134"/>
      <c r="R4" s="191"/>
      <c r="S4" s="192"/>
      <c r="T4" s="191"/>
      <c r="U4" s="192"/>
    </row>
    <row r="5" spans="1:21" ht="15.75" customHeight="1" x14ac:dyDescent="0.25">
      <c r="A5" s="52" t="s">
        <v>267</v>
      </c>
      <c r="B5" s="134">
        <v>1297.22</v>
      </c>
      <c r="C5" s="134">
        <v>1274.97</v>
      </c>
      <c r="D5" s="134">
        <v>1196.58</v>
      </c>
      <c r="E5" s="189">
        <f t="shared" si="0"/>
        <v>22.25</v>
      </c>
      <c r="F5" s="190">
        <f t="shared" si="1"/>
        <v>1.7000000000000001E-2</v>
      </c>
      <c r="G5" s="189">
        <f t="shared" si="2"/>
        <v>100.6400000000001</v>
      </c>
      <c r="H5" s="190">
        <f t="shared" si="3"/>
        <v>8.4000000000000005E-2</v>
      </c>
    </row>
    <row r="6" spans="1:21" ht="15.75" customHeight="1" x14ac:dyDescent="0.25">
      <c r="A6" s="52" t="s">
        <v>268</v>
      </c>
      <c r="B6" s="134">
        <v>1375.78</v>
      </c>
      <c r="C6" s="134">
        <v>1403.93</v>
      </c>
      <c r="D6" s="134">
        <v>1298.74</v>
      </c>
      <c r="E6" s="189">
        <f t="shared" si="0"/>
        <v>-28.150000000000091</v>
      </c>
      <c r="F6" s="190">
        <f t="shared" si="1"/>
        <v>-0.02</v>
      </c>
      <c r="G6" s="189">
        <f t="shared" si="2"/>
        <v>77.039999999999964</v>
      </c>
      <c r="H6" s="190">
        <f t="shared" si="3"/>
        <v>5.8999999999999997E-2</v>
      </c>
    </row>
    <row r="7" spans="1:21" ht="15.75" customHeight="1" x14ac:dyDescent="0.25">
      <c r="A7" s="52" t="s">
        <v>269</v>
      </c>
      <c r="B7" s="134">
        <v>954.83</v>
      </c>
      <c r="C7" s="134">
        <v>961.31</v>
      </c>
      <c r="D7" s="134">
        <v>932.59</v>
      </c>
      <c r="E7" s="189">
        <f t="shared" si="0"/>
        <v>-6.4799999999999045</v>
      </c>
      <c r="F7" s="190">
        <f t="shared" si="1"/>
        <v>-7.0000000000000001E-3</v>
      </c>
      <c r="G7" s="189">
        <f t="shared" si="2"/>
        <v>22.240000000000009</v>
      </c>
      <c r="H7" s="190">
        <f t="shared" si="3"/>
        <v>2.4E-2</v>
      </c>
    </row>
    <row r="8" spans="1:21" ht="15.75" customHeight="1" x14ac:dyDescent="0.25">
      <c r="A8" s="52" t="s">
        <v>150</v>
      </c>
      <c r="B8" s="134">
        <v>882.78</v>
      </c>
      <c r="C8" s="134">
        <v>880.46</v>
      </c>
      <c r="D8" s="134">
        <v>842.68</v>
      </c>
      <c r="E8" s="189">
        <f t="shared" si="0"/>
        <v>2.3199999999999363</v>
      </c>
      <c r="F8" s="190">
        <f t="shared" si="1"/>
        <v>3.0000000000000001E-3</v>
      </c>
      <c r="G8" s="189">
        <f t="shared" si="2"/>
        <v>40.100000000000023</v>
      </c>
      <c r="H8" s="190">
        <f t="shared" si="3"/>
        <v>4.8000000000000001E-2</v>
      </c>
    </row>
    <row r="9" spans="1:21" ht="15.75" customHeight="1" x14ac:dyDescent="0.25">
      <c r="A9" s="52" t="s">
        <v>270</v>
      </c>
      <c r="B9" s="134">
        <v>1229.6300000000001</v>
      </c>
      <c r="C9" s="134">
        <v>1251.4000000000001</v>
      </c>
      <c r="D9" s="134">
        <v>1250.1400000000001</v>
      </c>
      <c r="E9" s="189">
        <f t="shared" si="0"/>
        <v>-21.769999999999982</v>
      </c>
      <c r="F9" s="190">
        <f t="shared" si="1"/>
        <v>-1.7000000000000001E-2</v>
      </c>
      <c r="G9" s="189">
        <f t="shared" si="2"/>
        <v>-20.509999999999991</v>
      </c>
      <c r="H9" s="190">
        <f t="shared" si="3"/>
        <v>-1.6E-2</v>
      </c>
    </row>
    <row r="10" spans="1:21" ht="15.75" customHeight="1" x14ac:dyDescent="0.25">
      <c r="A10" s="52" t="s">
        <v>271</v>
      </c>
      <c r="B10" s="134">
        <v>1247.43</v>
      </c>
      <c r="C10" s="134">
        <v>1245.24</v>
      </c>
      <c r="D10" s="134">
        <v>1223.79</v>
      </c>
      <c r="E10" s="189">
        <f t="shared" si="0"/>
        <v>2.1900000000000546</v>
      </c>
      <c r="F10" s="190">
        <f t="shared" si="1"/>
        <v>2E-3</v>
      </c>
      <c r="G10" s="189">
        <f t="shared" si="2"/>
        <v>23.6400000000001</v>
      </c>
      <c r="H10" s="190">
        <f t="shared" si="3"/>
        <v>1.9E-2</v>
      </c>
    </row>
    <row r="11" spans="1:21" ht="15.75" customHeight="1" x14ac:dyDescent="0.25">
      <c r="A11" s="52" t="s">
        <v>272</v>
      </c>
      <c r="B11" s="134">
        <v>1050.93</v>
      </c>
      <c r="C11" s="134">
        <v>1047.44</v>
      </c>
      <c r="D11" s="134">
        <v>985.31</v>
      </c>
      <c r="E11" s="189">
        <f t="shared" si="0"/>
        <v>3.4900000000000091</v>
      </c>
      <c r="F11" s="190">
        <f t="shared" si="1"/>
        <v>3.0000000000000001E-3</v>
      </c>
      <c r="G11" s="189">
        <f t="shared" si="2"/>
        <v>65.620000000000118</v>
      </c>
      <c r="H11" s="190">
        <f t="shared" si="3"/>
        <v>6.7000000000000004E-2</v>
      </c>
    </row>
    <row r="12" spans="1:21" ht="15.75" customHeight="1" x14ac:dyDescent="0.25">
      <c r="A12" s="52" t="s">
        <v>273</v>
      </c>
      <c r="B12" s="134">
        <v>460.53</v>
      </c>
      <c r="C12" s="134">
        <v>471.4</v>
      </c>
      <c r="D12" s="134">
        <v>442.26</v>
      </c>
      <c r="E12" s="189">
        <f t="shared" si="0"/>
        <v>-10.870000000000005</v>
      </c>
      <c r="F12" s="190">
        <f t="shared" si="1"/>
        <v>-2.3E-2</v>
      </c>
      <c r="G12" s="189">
        <f t="shared" si="2"/>
        <v>18.269999999999982</v>
      </c>
      <c r="H12" s="190">
        <f t="shared" si="3"/>
        <v>4.1000000000000002E-2</v>
      </c>
    </row>
    <row r="13" spans="1:21" ht="15.75" customHeight="1" thickBot="1" x14ac:dyDescent="0.3">
      <c r="A13" s="52" t="s">
        <v>168</v>
      </c>
      <c r="B13" s="134">
        <v>967.69</v>
      </c>
      <c r="C13" s="134">
        <v>1009.47</v>
      </c>
      <c r="D13" s="134">
        <v>882.27</v>
      </c>
      <c r="E13" s="189">
        <f t="shared" si="0"/>
        <v>-41.779999999999973</v>
      </c>
      <c r="F13" s="190">
        <f t="shared" si="1"/>
        <v>-4.1000000000000002E-2</v>
      </c>
      <c r="G13" s="189">
        <f t="shared" si="2"/>
        <v>85.420000000000073</v>
      </c>
      <c r="H13" s="190">
        <f t="shared" si="3"/>
        <v>9.7000000000000003E-2</v>
      </c>
    </row>
    <row r="14" spans="1:21" x14ac:dyDescent="0.25">
      <c r="A14" s="57"/>
    </row>
    <row r="15" spans="1:21" ht="15.75" customHeight="1" thickBot="1" x14ac:dyDescent="0.3">
      <c r="A15" s="236" t="s">
        <v>274</v>
      </c>
      <c r="B15" s="200"/>
      <c r="C15" s="200"/>
      <c r="D15" s="200"/>
      <c r="E15" s="200"/>
      <c r="F15" s="200"/>
      <c r="G15" s="200"/>
      <c r="H15" s="200"/>
    </row>
    <row r="16" spans="1:21" ht="15.75" customHeight="1" thickBot="1" x14ac:dyDescent="0.3">
      <c r="A16" s="51" t="s">
        <v>264</v>
      </c>
      <c r="B16" s="51" t="s">
        <v>246</v>
      </c>
      <c r="C16" s="51" t="s">
        <v>247</v>
      </c>
      <c r="D16" s="51" t="s">
        <v>248</v>
      </c>
      <c r="E16" s="51" t="s">
        <v>249</v>
      </c>
      <c r="F16" s="188" t="s">
        <v>250</v>
      </c>
      <c r="G16" s="51" t="s">
        <v>251</v>
      </c>
      <c r="H16" s="188" t="s">
        <v>252</v>
      </c>
      <c r="I16" s="155"/>
    </row>
    <row r="17" spans="1:21" ht="15.75" customHeight="1" x14ac:dyDescent="0.25">
      <c r="A17" s="52" t="s">
        <v>265</v>
      </c>
      <c r="B17" s="135">
        <v>34</v>
      </c>
      <c r="C17" s="135">
        <v>34</v>
      </c>
      <c r="D17" s="135">
        <v>34.700000000000003</v>
      </c>
      <c r="E17" s="187">
        <f t="shared" ref="E17:E27" si="4">B17-C17</f>
        <v>0</v>
      </c>
      <c r="F17" s="190">
        <f t="shared" ref="F17:F27" si="5">ROUND((B17-C17)/C17,3)</f>
        <v>0</v>
      </c>
      <c r="G17" s="187">
        <f t="shared" ref="G17:G27" si="6">B17-D17</f>
        <v>-0.70000000000000284</v>
      </c>
      <c r="H17" s="190">
        <f t="shared" ref="H17:H27" si="7">ROUND((B17-D17)/D17,3)</f>
        <v>-0.02</v>
      </c>
    </row>
    <row r="18" spans="1:21" ht="15.75" customHeight="1" x14ac:dyDescent="0.25">
      <c r="A18" s="52" t="s">
        <v>266</v>
      </c>
      <c r="B18" s="135">
        <v>40.5</v>
      </c>
      <c r="C18" s="135">
        <v>40.6</v>
      </c>
      <c r="D18" s="135">
        <v>40.700000000000003</v>
      </c>
      <c r="E18" s="187">
        <f t="shared" si="4"/>
        <v>-0.10000000000000142</v>
      </c>
      <c r="F18" s="190">
        <f t="shared" si="5"/>
        <v>-2E-3</v>
      </c>
      <c r="G18" s="187">
        <f t="shared" si="6"/>
        <v>-0.20000000000000284</v>
      </c>
      <c r="H18" s="190">
        <f t="shared" si="7"/>
        <v>-5.0000000000000001E-3</v>
      </c>
    </row>
    <row r="19" spans="1:21" ht="15.75" customHeight="1" x14ac:dyDescent="0.25">
      <c r="A19" s="52" t="s">
        <v>267</v>
      </c>
      <c r="B19" s="135">
        <v>41.9</v>
      </c>
      <c r="C19" s="135">
        <v>42.4</v>
      </c>
      <c r="D19" s="135">
        <v>40.700000000000003</v>
      </c>
      <c r="E19" s="187">
        <f t="shared" si="4"/>
        <v>-0.5</v>
      </c>
      <c r="F19" s="190">
        <f t="shared" si="5"/>
        <v>-1.2E-2</v>
      </c>
      <c r="G19" s="187">
        <f t="shared" si="6"/>
        <v>1.1999999999999957</v>
      </c>
      <c r="H19" s="190">
        <f t="shared" si="7"/>
        <v>2.9000000000000001E-2</v>
      </c>
    </row>
    <row r="20" spans="1:21" ht="15.75" customHeight="1" x14ac:dyDescent="0.25">
      <c r="A20" s="52" t="s">
        <v>268</v>
      </c>
      <c r="B20" s="135">
        <v>40.799999999999997</v>
      </c>
      <c r="C20" s="135">
        <v>40.799999999999997</v>
      </c>
      <c r="D20" s="135">
        <v>40.700000000000003</v>
      </c>
      <c r="E20" s="187">
        <f t="shared" si="4"/>
        <v>0</v>
      </c>
      <c r="F20" s="190">
        <f t="shared" si="5"/>
        <v>0</v>
      </c>
      <c r="G20" s="187">
        <f t="shared" si="6"/>
        <v>9.9999999999994316E-2</v>
      </c>
      <c r="H20" s="190">
        <f t="shared" si="7"/>
        <v>2E-3</v>
      </c>
    </row>
    <row r="21" spans="1:21" ht="15.75" customHeight="1" x14ac:dyDescent="0.25">
      <c r="A21" s="52" t="s">
        <v>269</v>
      </c>
      <c r="B21" s="135">
        <v>32.4</v>
      </c>
      <c r="C21" s="135">
        <v>32.4</v>
      </c>
      <c r="D21" s="135">
        <v>33.200000000000003</v>
      </c>
      <c r="E21" s="187">
        <f t="shared" si="4"/>
        <v>0</v>
      </c>
      <c r="F21" s="190">
        <f t="shared" si="5"/>
        <v>0</v>
      </c>
      <c r="G21" s="187">
        <f t="shared" si="6"/>
        <v>-0.80000000000000426</v>
      </c>
      <c r="H21" s="190">
        <f t="shared" si="7"/>
        <v>-2.4E-2</v>
      </c>
    </row>
    <row r="22" spans="1:21" ht="15.75" customHeight="1" x14ac:dyDescent="0.25">
      <c r="A22" s="52" t="s">
        <v>150</v>
      </c>
      <c r="B22" s="135">
        <v>33.1</v>
      </c>
      <c r="C22" s="135">
        <v>33.200000000000003</v>
      </c>
      <c r="D22" s="135">
        <v>33.4</v>
      </c>
      <c r="E22" s="187">
        <f t="shared" si="4"/>
        <v>-0.10000000000000142</v>
      </c>
      <c r="F22" s="190">
        <f t="shared" si="5"/>
        <v>-3.0000000000000001E-3</v>
      </c>
      <c r="G22" s="187">
        <f t="shared" si="6"/>
        <v>-0.29999999999999716</v>
      </c>
      <c r="H22" s="190">
        <f t="shared" si="7"/>
        <v>-8.9999999999999993E-3</v>
      </c>
      <c r="O22" s="135"/>
      <c r="P22" s="135"/>
      <c r="Q22" s="135"/>
      <c r="R22" s="193"/>
      <c r="S22" s="192"/>
      <c r="T22" s="193"/>
      <c r="U22" s="192"/>
    </row>
    <row r="23" spans="1:21" ht="15.75" customHeight="1" x14ac:dyDescent="0.25">
      <c r="A23" s="52" t="s">
        <v>270</v>
      </c>
      <c r="B23" s="135">
        <v>37.5</v>
      </c>
      <c r="C23" s="135">
        <v>37.4</v>
      </c>
      <c r="D23" s="135">
        <v>38.799999999999997</v>
      </c>
      <c r="E23" s="187">
        <f t="shared" si="4"/>
        <v>0.10000000000000142</v>
      </c>
      <c r="F23" s="190">
        <f t="shared" si="5"/>
        <v>3.0000000000000001E-3</v>
      </c>
      <c r="G23" s="187">
        <f t="shared" si="6"/>
        <v>-1.2999999999999972</v>
      </c>
      <c r="H23" s="190">
        <f t="shared" si="7"/>
        <v>-3.4000000000000002E-2</v>
      </c>
      <c r="R23" s="194"/>
    </row>
    <row r="24" spans="1:21" ht="15.75" customHeight="1" x14ac:dyDescent="0.25">
      <c r="A24" s="52" t="s">
        <v>271</v>
      </c>
      <c r="B24" s="135">
        <v>36.4</v>
      </c>
      <c r="C24" s="135">
        <v>36.4</v>
      </c>
      <c r="D24" s="135">
        <v>37.9</v>
      </c>
      <c r="E24" s="187">
        <f t="shared" si="4"/>
        <v>0</v>
      </c>
      <c r="F24" s="190">
        <f t="shared" si="5"/>
        <v>0</v>
      </c>
      <c r="G24" s="187">
        <f t="shared" si="6"/>
        <v>-1.5</v>
      </c>
      <c r="H24" s="190">
        <f t="shared" si="7"/>
        <v>-0.04</v>
      </c>
    </row>
    <row r="25" spans="1:21" ht="15.75" customHeight="1" x14ac:dyDescent="0.25">
      <c r="A25" s="52" t="s">
        <v>272</v>
      </c>
      <c r="B25" s="135">
        <v>33.1</v>
      </c>
      <c r="C25" s="135">
        <v>32.6</v>
      </c>
      <c r="D25" s="135">
        <v>32.799999999999997</v>
      </c>
      <c r="E25" s="187">
        <f t="shared" si="4"/>
        <v>0.5</v>
      </c>
      <c r="F25" s="190">
        <f t="shared" si="5"/>
        <v>1.4999999999999999E-2</v>
      </c>
      <c r="G25" s="187">
        <f t="shared" si="6"/>
        <v>0.30000000000000426</v>
      </c>
      <c r="H25" s="190">
        <f t="shared" si="7"/>
        <v>8.9999999999999993E-3</v>
      </c>
    </row>
    <row r="26" spans="1:21" ht="15.75" customHeight="1" x14ac:dyDescent="0.25">
      <c r="A26" s="52" t="s">
        <v>273</v>
      </c>
      <c r="B26" s="135">
        <v>23.8</v>
      </c>
      <c r="C26" s="135">
        <v>24.1</v>
      </c>
      <c r="D26" s="135">
        <v>24.3</v>
      </c>
      <c r="E26" s="187">
        <f t="shared" si="4"/>
        <v>-0.30000000000000071</v>
      </c>
      <c r="F26" s="190">
        <f t="shared" si="5"/>
        <v>-1.2E-2</v>
      </c>
      <c r="G26" s="187">
        <f t="shared" si="6"/>
        <v>-0.5</v>
      </c>
      <c r="H26" s="190">
        <f t="shared" si="7"/>
        <v>-2.1000000000000001E-2</v>
      </c>
    </row>
    <row r="27" spans="1:21" x14ac:dyDescent="0.25">
      <c r="A27" s="52" t="s">
        <v>168</v>
      </c>
      <c r="B27" s="135">
        <v>33.799999999999997</v>
      </c>
      <c r="C27" s="135">
        <v>34.5</v>
      </c>
      <c r="D27" s="135">
        <v>34.9</v>
      </c>
      <c r="E27" s="187">
        <f t="shared" si="4"/>
        <v>-0.70000000000000284</v>
      </c>
      <c r="F27" s="190">
        <f t="shared" si="5"/>
        <v>-0.02</v>
      </c>
      <c r="G27" s="187">
        <f t="shared" si="6"/>
        <v>-1.1000000000000014</v>
      </c>
      <c r="H27" s="190">
        <f t="shared" si="7"/>
        <v>-3.2000000000000001E-2</v>
      </c>
    </row>
    <row r="28" spans="1:21" x14ac:dyDescent="0.25">
      <c r="F28" s="195"/>
      <c r="G28" s="193"/>
      <c r="H28" s="195"/>
    </row>
    <row r="29" spans="1:21" ht="15.75" customHeight="1" thickBot="1" x14ac:dyDescent="0.3">
      <c r="A29" s="236" t="s">
        <v>275</v>
      </c>
      <c r="B29" s="200"/>
      <c r="C29" s="200"/>
      <c r="D29" s="200"/>
      <c r="E29" s="200"/>
      <c r="F29" s="200"/>
      <c r="G29" s="200"/>
      <c r="H29" s="200"/>
    </row>
    <row r="30" spans="1:21" ht="15.75" customHeight="1" thickBot="1" x14ac:dyDescent="0.3">
      <c r="A30" s="51" t="s">
        <v>264</v>
      </c>
      <c r="B30" s="51" t="s">
        <v>246</v>
      </c>
      <c r="C30" s="51" t="s">
        <v>247</v>
      </c>
      <c r="D30" s="51" t="s">
        <v>248</v>
      </c>
      <c r="E30" s="51" t="s">
        <v>249</v>
      </c>
      <c r="F30" s="188" t="s">
        <v>250</v>
      </c>
      <c r="G30" s="51" t="s">
        <v>251</v>
      </c>
      <c r="H30" s="188" t="s">
        <v>252</v>
      </c>
    </row>
    <row r="31" spans="1:21" ht="15.75" customHeight="1" x14ac:dyDescent="0.25">
      <c r="A31" s="52" t="s">
        <v>265</v>
      </c>
      <c r="B31" s="133">
        <v>30.3</v>
      </c>
      <c r="C31" s="133">
        <v>30.48</v>
      </c>
      <c r="D31" s="133">
        <v>28.78</v>
      </c>
      <c r="E31" s="189">
        <f t="shared" ref="E31:E41" si="8">B31-C31</f>
        <v>-0.17999999999999972</v>
      </c>
      <c r="F31" s="190">
        <f t="shared" ref="F31:F41" si="9">ROUND((B31-C31)/C31,3)</f>
        <v>-6.0000000000000001E-3</v>
      </c>
      <c r="G31" s="189">
        <f t="shared" ref="G31:G41" si="10">B31-D31</f>
        <v>1.5199999999999996</v>
      </c>
      <c r="H31" s="190">
        <f t="shared" ref="H31:H41" si="11">ROUND((B31-D31)/D31,3)</f>
        <v>5.2999999999999999E-2</v>
      </c>
    </row>
    <row r="32" spans="1:21" ht="15.75" customHeight="1" x14ac:dyDescent="0.25">
      <c r="A32" s="52" t="s">
        <v>266</v>
      </c>
      <c r="B32" s="133">
        <v>33.06</v>
      </c>
      <c r="C32" s="133">
        <v>33.18</v>
      </c>
      <c r="D32" s="133">
        <v>31.03</v>
      </c>
      <c r="E32" s="189">
        <f t="shared" si="8"/>
        <v>-0.11999999999999744</v>
      </c>
      <c r="F32" s="190">
        <f t="shared" si="9"/>
        <v>-4.0000000000000001E-3</v>
      </c>
      <c r="G32" s="189">
        <f t="shared" si="10"/>
        <v>2.0300000000000011</v>
      </c>
      <c r="H32" s="190">
        <f t="shared" si="11"/>
        <v>6.5000000000000002E-2</v>
      </c>
      <c r="O32" s="133"/>
      <c r="P32" s="133"/>
      <c r="Q32" s="133"/>
      <c r="R32" s="196"/>
      <c r="S32" s="167"/>
      <c r="T32" s="196"/>
      <c r="U32" s="167"/>
    </row>
    <row r="33" spans="1:21" ht="15.75" customHeight="1" x14ac:dyDescent="0.25">
      <c r="A33" s="52" t="s">
        <v>267</v>
      </c>
      <c r="B33" s="133">
        <v>30.96</v>
      </c>
      <c r="C33" s="133">
        <v>30.07</v>
      </c>
      <c r="D33" s="133">
        <v>29.4</v>
      </c>
      <c r="E33" s="189">
        <f t="shared" si="8"/>
        <v>0.89000000000000057</v>
      </c>
      <c r="F33" s="190">
        <f t="shared" si="9"/>
        <v>0.03</v>
      </c>
      <c r="G33" s="189">
        <f t="shared" si="10"/>
        <v>1.5600000000000023</v>
      </c>
      <c r="H33" s="190">
        <f t="shared" si="11"/>
        <v>5.2999999999999999E-2</v>
      </c>
      <c r="O33" s="133"/>
      <c r="P33" s="133"/>
      <c r="Q33" s="133"/>
      <c r="R33" s="196"/>
      <c r="S33" s="167"/>
      <c r="T33" s="196"/>
      <c r="U33" s="167"/>
    </row>
    <row r="34" spans="1:21" ht="15.75" customHeight="1" x14ac:dyDescent="0.25">
      <c r="A34" s="52" t="s">
        <v>268</v>
      </c>
      <c r="B34" s="133">
        <v>33.72</v>
      </c>
      <c r="C34" s="133">
        <v>34.409999999999997</v>
      </c>
      <c r="D34" s="133">
        <v>31.91</v>
      </c>
      <c r="E34" s="189">
        <f t="shared" si="8"/>
        <v>-0.68999999999999773</v>
      </c>
      <c r="F34" s="190">
        <f t="shared" si="9"/>
        <v>-0.02</v>
      </c>
      <c r="G34" s="189">
        <f t="shared" si="10"/>
        <v>1.8099999999999987</v>
      </c>
      <c r="H34" s="190">
        <f t="shared" si="11"/>
        <v>5.7000000000000002E-2</v>
      </c>
      <c r="O34" s="133"/>
      <c r="P34" s="133"/>
      <c r="Q34" s="133"/>
      <c r="R34" s="196"/>
      <c r="S34" s="167"/>
      <c r="T34" s="196"/>
      <c r="U34" s="167"/>
    </row>
    <row r="35" spans="1:21" ht="15.75" customHeight="1" x14ac:dyDescent="0.25">
      <c r="A35" s="52" t="s">
        <v>269</v>
      </c>
      <c r="B35" s="133">
        <v>29.47</v>
      </c>
      <c r="C35" s="133">
        <v>29.67</v>
      </c>
      <c r="D35" s="133">
        <v>28.09</v>
      </c>
      <c r="E35" s="189">
        <f t="shared" si="8"/>
        <v>-0.20000000000000284</v>
      </c>
      <c r="F35" s="190">
        <f t="shared" si="9"/>
        <v>-7.0000000000000001E-3</v>
      </c>
      <c r="G35" s="189">
        <f t="shared" si="10"/>
        <v>1.379999999999999</v>
      </c>
      <c r="H35" s="190">
        <f t="shared" si="11"/>
        <v>4.9000000000000002E-2</v>
      </c>
    </row>
    <row r="36" spans="1:21" ht="15.75" customHeight="1" x14ac:dyDescent="0.25">
      <c r="A36" s="52" t="s">
        <v>150</v>
      </c>
      <c r="B36" s="133">
        <v>26.67</v>
      </c>
      <c r="C36" s="133">
        <v>26.52</v>
      </c>
      <c r="D36" s="133">
        <v>25.23</v>
      </c>
      <c r="E36" s="189">
        <f t="shared" si="8"/>
        <v>0.15000000000000213</v>
      </c>
      <c r="F36" s="190">
        <f t="shared" si="9"/>
        <v>6.0000000000000001E-3</v>
      </c>
      <c r="G36" s="189">
        <f t="shared" si="10"/>
        <v>1.4400000000000013</v>
      </c>
      <c r="H36" s="190">
        <f t="shared" si="11"/>
        <v>5.7000000000000002E-2</v>
      </c>
    </row>
    <row r="37" spans="1:21" ht="15.75" customHeight="1" x14ac:dyDescent="0.25">
      <c r="A37" s="52" t="s">
        <v>270</v>
      </c>
      <c r="B37" s="133">
        <v>32.79</v>
      </c>
      <c r="C37" s="133">
        <v>33.46</v>
      </c>
      <c r="D37" s="133">
        <v>32.22</v>
      </c>
      <c r="E37" s="189">
        <f t="shared" si="8"/>
        <v>-0.67000000000000171</v>
      </c>
      <c r="F37" s="190">
        <f t="shared" si="9"/>
        <v>-0.02</v>
      </c>
      <c r="G37" s="189">
        <f t="shared" si="10"/>
        <v>0.57000000000000028</v>
      </c>
      <c r="H37" s="190">
        <f t="shared" si="11"/>
        <v>1.7999999999999999E-2</v>
      </c>
    </row>
    <row r="38" spans="1:21" ht="15.75" customHeight="1" x14ac:dyDescent="0.25">
      <c r="A38" s="52" t="s">
        <v>271</v>
      </c>
      <c r="B38" s="133">
        <v>34.270000000000003</v>
      </c>
      <c r="C38" s="133">
        <v>34.21</v>
      </c>
      <c r="D38" s="133">
        <v>32.29</v>
      </c>
      <c r="E38" s="189">
        <f t="shared" si="8"/>
        <v>6.0000000000002274E-2</v>
      </c>
      <c r="F38" s="190">
        <f t="shared" si="9"/>
        <v>2E-3</v>
      </c>
      <c r="G38" s="189">
        <f t="shared" si="10"/>
        <v>1.980000000000004</v>
      </c>
      <c r="H38" s="190">
        <f t="shared" si="11"/>
        <v>6.0999999999999999E-2</v>
      </c>
    </row>
    <row r="39" spans="1:21" ht="15.75" customHeight="1" x14ac:dyDescent="0.25">
      <c r="A39" s="52" t="s">
        <v>272</v>
      </c>
      <c r="B39" s="133">
        <v>31.75</v>
      </c>
      <c r="C39" s="133">
        <v>32.130000000000003</v>
      </c>
      <c r="D39" s="133">
        <v>30.04</v>
      </c>
      <c r="E39" s="189">
        <f t="shared" si="8"/>
        <v>-0.38000000000000256</v>
      </c>
      <c r="F39" s="190">
        <f t="shared" si="9"/>
        <v>-1.2E-2</v>
      </c>
      <c r="G39" s="189">
        <f t="shared" si="10"/>
        <v>1.7100000000000009</v>
      </c>
      <c r="H39" s="190">
        <f t="shared" si="11"/>
        <v>5.7000000000000002E-2</v>
      </c>
    </row>
    <row r="40" spans="1:21" ht="15.75" customHeight="1" x14ac:dyDescent="0.25">
      <c r="A40" s="52" t="s">
        <v>273</v>
      </c>
      <c r="B40" s="133">
        <v>19.350000000000001</v>
      </c>
      <c r="C40" s="133">
        <v>19.559999999999999</v>
      </c>
      <c r="D40" s="133">
        <v>18.2</v>
      </c>
      <c r="E40" s="189">
        <f t="shared" si="8"/>
        <v>-0.2099999999999973</v>
      </c>
      <c r="F40" s="190">
        <f t="shared" si="9"/>
        <v>-1.0999999999999999E-2</v>
      </c>
      <c r="G40" s="189">
        <f t="shared" si="10"/>
        <v>1.1500000000000021</v>
      </c>
      <c r="H40" s="190">
        <f t="shared" si="11"/>
        <v>6.3E-2</v>
      </c>
    </row>
    <row r="41" spans="1:21" x14ac:dyDescent="0.25">
      <c r="A41" s="52" t="s">
        <v>168</v>
      </c>
      <c r="B41" s="133">
        <v>28.63</v>
      </c>
      <c r="C41" s="133">
        <v>29.26</v>
      </c>
      <c r="D41" s="133">
        <v>25.28</v>
      </c>
      <c r="E41" s="189">
        <f t="shared" si="8"/>
        <v>-0.63000000000000256</v>
      </c>
      <c r="F41" s="190">
        <f t="shared" si="9"/>
        <v>-2.1999999999999999E-2</v>
      </c>
      <c r="G41" s="189">
        <f t="shared" si="10"/>
        <v>3.3499999999999979</v>
      </c>
      <c r="H41" s="190">
        <f t="shared" si="11"/>
        <v>0.13300000000000001</v>
      </c>
    </row>
    <row r="43" spans="1:21" x14ac:dyDescent="0.25">
      <c r="A43" t="s">
        <v>136</v>
      </c>
    </row>
  </sheetData>
  <mergeCells count="3">
    <mergeCell ref="A1:H1"/>
    <mergeCell ref="A29:H29"/>
    <mergeCell ref="A15:H15"/>
  </mergeCells>
  <pageMargins left="0.7" right="0.7" top="0.75" bottom="0.75" header="0.3" footer="0.3"/>
  <pageSetup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7030A0"/>
  </sheetPr>
  <dimension ref="A1:H67"/>
  <sheetViews>
    <sheetView topLeftCell="A13" zoomScale="90" zoomScaleNormal="90" workbookViewId="0">
      <selection activeCell="H28" sqref="H28"/>
    </sheetView>
  </sheetViews>
  <sheetFormatPr defaultRowHeight="15" x14ac:dyDescent="0.25"/>
  <cols>
    <col min="1" max="1" width="72.5703125" style="152" bestFit="1" customWidth="1"/>
    <col min="2" max="4" width="11.5703125" style="152" bestFit="1" customWidth="1"/>
    <col min="6" max="6" width="9.85546875" style="164" customWidth="1"/>
    <col min="8" max="8" width="9.140625" style="164" customWidth="1"/>
  </cols>
  <sheetData>
    <row r="1" spans="1:8" x14ac:dyDescent="0.25">
      <c r="A1" t="s">
        <v>276</v>
      </c>
      <c r="E1" s="222" t="s">
        <v>122</v>
      </c>
      <c r="F1" s="237"/>
      <c r="G1" s="198"/>
      <c r="H1" s="237"/>
    </row>
    <row r="2" spans="1:8" x14ac:dyDescent="0.25">
      <c r="A2" s="166" t="s">
        <v>176</v>
      </c>
      <c r="B2" t="s">
        <v>124</v>
      </c>
      <c r="C2" t="s">
        <v>125</v>
      </c>
      <c r="D2" t="s">
        <v>126</v>
      </c>
      <c r="E2" t="s">
        <v>127</v>
      </c>
      <c r="F2" s="164" t="s">
        <v>128</v>
      </c>
      <c r="G2" t="s">
        <v>126</v>
      </c>
      <c r="H2" s="164" t="s">
        <v>128</v>
      </c>
    </row>
    <row r="3" spans="1:8" x14ac:dyDescent="0.25">
      <c r="A3" s="166" t="s">
        <v>277</v>
      </c>
      <c r="B3" t="s">
        <v>130</v>
      </c>
      <c r="C3" t="s">
        <v>130</v>
      </c>
      <c r="D3" t="s">
        <v>131</v>
      </c>
      <c r="E3" t="s">
        <v>130</v>
      </c>
      <c r="F3" s="164" t="s">
        <v>132</v>
      </c>
      <c r="G3" t="s">
        <v>131</v>
      </c>
      <c r="H3" s="164" t="s">
        <v>132</v>
      </c>
    </row>
    <row r="5" spans="1:8" x14ac:dyDescent="0.25">
      <c r="A5" t="s">
        <v>139</v>
      </c>
      <c r="B5" s="82">
        <v>429200</v>
      </c>
      <c r="C5" s="82">
        <v>430600</v>
      </c>
      <c r="D5" s="82">
        <v>404800</v>
      </c>
      <c r="E5" s="180">
        <f t="shared" ref="E5:E29" si="0">B5-C5</f>
        <v>-1400</v>
      </c>
      <c r="F5" s="177">
        <f t="shared" ref="F5:F29" si="1">ROUND((B5-C5)/C5,3)</f>
        <v>-3.0000000000000001E-3</v>
      </c>
      <c r="G5" s="180">
        <f t="shared" ref="G5:G29" si="2">B5-D5</f>
        <v>24400</v>
      </c>
      <c r="H5" s="177">
        <f t="shared" ref="H5:H29" si="3">ROUND((B5-D5)/D5,3)</f>
        <v>0.06</v>
      </c>
    </row>
    <row r="6" spans="1:8" x14ac:dyDescent="0.25">
      <c r="A6" t="s">
        <v>178</v>
      </c>
      <c r="B6" s="82">
        <v>359500</v>
      </c>
      <c r="C6" s="82">
        <v>360800</v>
      </c>
      <c r="D6" s="82">
        <v>337100</v>
      </c>
      <c r="E6" s="180">
        <f t="shared" si="0"/>
        <v>-1300</v>
      </c>
      <c r="F6" s="177">
        <f t="shared" si="1"/>
        <v>-4.0000000000000001E-3</v>
      </c>
      <c r="G6" s="180">
        <f t="shared" si="2"/>
        <v>22400</v>
      </c>
      <c r="H6" s="177">
        <f t="shared" si="3"/>
        <v>6.6000000000000003E-2</v>
      </c>
    </row>
    <row r="7" spans="1:8" x14ac:dyDescent="0.25">
      <c r="A7" t="s">
        <v>179</v>
      </c>
      <c r="B7" s="82">
        <v>55100</v>
      </c>
      <c r="C7" s="82">
        <v>55100</v>
      </c>
      <c r="D7" s="82">
        <v>52600</v>
      </c>
      <c r="E7" s="180">
        <f t="shared" si="0"/>
        <v>0</v>
      </c>
      <c r="F7" s="177">
        <f t="shared" si="1"/>
        <v>0</v>
      </c>
      <c r="G7" s="180">
        <f t="shared" si="2"/>
        <v>2500</v>
      </c>
      <c r="H7" s="177">
        <f t="shared" si="3"/>
        <v>4.8000000000000001E-2</v>
      </c>
    </row>
    <row r="8" spans="1:8" x14ac:dyDescent="0.25">
      <c r="A8" t="s">
        <v>193</v>
      </c>
      <c r="B8" s="82">
        <v>374100</v>
      </c>
      <c r="C8" s="82">
        <v>375500</v>
      </c>
      <c r="D8" s="82">
        <v>352200</v>
      </c>
      <c r="E8" s="180">
        <f t="shared" si="0"/>
        <v>-1400</v>
      </c>
      <c r="F8" s="177">
        <f t="shared" si="1"/>
        <v>-4.0000000000000001E-3</v>
      </c>
      <c r="G8" s="180">
        <f t="shared" si="2"/>
        <v>21900</v>
      </c>
      <c r="H8" s="177">
        <f t="shared" si="3"/>
        <v>6.2E-2</v>
      </c>
    </row>
    <row r="9" spans="1:8" x14ac:dyDescent="0.25">
      <c r="A9" t="s">
        <v>194</v>
      </c>
      <c r="B9" s="82">
        <v>304400</v>
      </c>
      <c r="C9" s="82">
        <v>305700</v>
      </c>
      <c r="D9" s="82">
        <v>284500</v>
      </c>
      <c r="E9" s="180">
        <f t="shared" si="0"/>
        <v>-1300</v>
      </c>
      <c r="F9" s="177">
        <f t="shared" si="1"/>
        <v>-4.0000000000000001E-3</v>
      </c>
      <c r="G9" s="180">
        <f t="shared" si="2"/>
        <v>19900</v>
      </c>
      <c r="H9" s="177">
        <f t="shared" si="3"/>
        <v>7.0000000000000007E-2</v>
      </c>
    </row>
    <row r="10" spans="1:8" x14ac:dyDescent="0.25">
      <c r="A10" t="s">
        <v>180</v>
      </c>
      <c r="B10" s="82">
        <v>22500</v>
      </c>
      <c r="C10" s="82">
        <v>22600</v>
      </c>
      <c r="D10" s="82">
        <v>21800</v>
      </c>
      <c r="E10" s="180">
        <f t="shared" si="0"/>
        <v>-100</v>
      </c>
      <c r="F10" s="177">
        <f t="shared" si="1"/>
        <v>-4.0000000000000001E-3</v>
      </c>
      <c r="G10" s="180">
        <f t="shared" si="2"/>
        <v>700</v>
      </c>
      <c r="H10" s="177">
        <f t="shared" si="3"/>
        <v>3.2000000000000001E-2</v>
      </c>
    </row>
    <row r="11" spans="1:8" x14ac:dyDescent="0.25">
      <c r="A11" t="s">
        <v>186</v>
      </c>
      <c r="B11" s="82">
        <v>32600</v>
      </c>
      <c r="C11" s="82">
        <v>32500</v>
      </c>
      <c r="D11" s="82">
        <v>30800</v>
      </c>
      <c r="E11" s="180">
        <f t="shared" si="0"/>
        <v>100</v>
      </c>
      <c r="F11" s="177">
        <f t="shared" si="1"/>
        <v>3.0000000000000001E-3</v>
      </c>
      <c r="G11" s="180">
        <f t="shared" si="2"/>
        <v>1800</v>
      </c>
      <c r="H11" s="177">
        <f t="shared" si="3"/>
        <v>5.8000000000000003E-2</v>
      </c>
    </row>
    <row r="12" spans="1:8" x14ac:dyDescent="0.25">
      <c r="A12" t="s">
        <v>195</v>
      </c>
      <c r="B12" s="82">
        <v>77900</v>
      </c>
      <c r="C12" s="82">
        <v>76800</v>
      </c>
      <c r="D12" s="82">
        <v>76900</v>
      </c>
      <c r="E12" s="180">
        <f t="shared" si="0"/>
        <v>1100</v>
      </c>
      <c r="F12" s="177">
        <f t="shared" si="1"/>
        <v>1.4E-2</v>
      </c>
      <c r="G12" s="180">
        <f t="shared" si="2"/>
        <v>1000</v>
      </c>
      <c r="H12" s="177">
        <f t="shared" si="3"/>
        <v>1.2999999999999999E-2</v>
      </c>
    </row>
    <row r="13" spans="1:8" x14ac:dyDescent="0.25">
      <c r="A13" t="s">
        <v>196</v>
      </c>
      <c r="B13" s="82">
        <v>12500</v>
      </c>
      <c r="C13" s="82">
        <v>12200</v>
      </c>
      <c r="D13" s="82">
        <v>12200</v>
      </c>
      <c r="E13" s="180">
        <f t="shared" si="0"/>
        <v>300</v>
      </c>
      <c r="F13" s="177">
        <f t="shared" si="1"/>
        <v>2.5000000000000001E-2</v>
      </c>
      <c r="G13" s="180">
        <f t="shared" si="2"/>
        <v>300</v>
      </c>
      <c r="H13" s="177">
        <f t="shared" si="3"/>
        <v>2.5000000000000001E-2</v>
      </c>
    </row>
    <row r="14" spans="1:8" x14ac:dyDescent="0.25">
      <c r="A14" t="s">
        <v>199</v>
      </c>
      <c r="B14" s="82">
        <v>43300</v>
      </c>
      <c r="C14" s="82">
        <v>42900</v>
      </c>
      <c r="D14" s="82">
        <v>44100</v>
      </c>
      <c r="E14" s="180">
        <f t="shared" si="0"/>
        <v>400</v>
      </c>
      <c r="F14" s="177">
        <f t="shared" si="1"/>
        <v>8.9999999999999993E-3</v>
      </c>
      <c r="G14" s="180">
        <f t="shared" si="2"/>
        <v>-800</v>
      </c>
      <c r="H14" s="177">
        <f t="shared" si="3"/>
        <v>-1.7999999999999999E-2</v>
      </c>
    </row>
    <row r="15" spans="1:8" x14ac:dyDescent="0.25">
      <c r="A15" t="s">
        <v>204</v>
      </c>
      <c r="B15" s="82">
        <v>8600</v>
      </c>
      <c r="C15" s="82">
        <v>8300</v>
      </c>
      <c r="D15" s="82">
        <v>8200</v>
      </c>
      <c r="E15" s="180">
        <f t="shared" si="0"/>
        <v>300</v>
      </c>
      <c r="F15" s="177">
        <f t="shared" si="1"/>
        <v>3.5999999999999997E-2</v>
      </c>
      <c r="G15" s="180">
        <f t="shared" si="2"/>
        <v>400</v>
      </c>
      <c r="H15" s="177">
        <f t="shared" si="3"/>
        <v>4.9000000000000002E-2</v>
      </c>
    </row>
    <row r="16" spans="1:8" x14ac:dyDescent="0.25">
      <c r="A16" t="s">
        <v>205</v>
      </c>
      <c r="B16" s="82">
        <v>22100</v>
      </c>
      <c r="C16" s="82">
        <v>21700</v>
      </c>
      <c r="D16" s="82">
        <v>20600</v>
      </c>
      <c r="E16" s="180">
        <f t="shared" si="0"/>
        <v>400</v>
      </c>
      <c r="F16" s="177">
        <f t="shared" si="1"/>
        <v>1.7999999999999999E-2</v>
      </c>
      <c r="G16" s="180">
        <f t="shared" si="2"/>
        <v>1500</v>
      </c>
      <c r="H16" s="177">
        <f t="shared" si="3"/>
        <v>7.2999999999999995E-2</v>
      </c>
    </row>
    <row r="17" spans="1:8" x14ac:dyDescent="0.25">
      <c r="A17" t="s">
        <v>208</v>
      </c>
      <c r="B17" s="82">
        <v>9300</v>
      </c>
      <c r="C17" s="82">
        <v>9200</v>
      </c>
      <c r="D17" s="82">
        <v>8900</v>
      </c>
      <c r="E17" s="180">
        <f t="shared" si="0"/>
        <v>100</v>
      </c>
      <c r="F17" s="177">
        <f t="shared" si="1"/>
        <v>1.0999999999999999E-2</v>
      </c>
      <c r="G17" s="180">
        <f t="shared" si="2"/>
        <v>400</v>
      </c>
      <c r="H17" s="177">
        <f t="shared" si="3"/>
        <v>4.4999999999999998E-2</v>
      </c>
    </row>
    <row r="18" spans="1:8" x14ac:dyDescent="0.25">
      <c r="A18" t="s">
        <v>209</v>
      </c>
      <c r="B18" s="82">
        <v>18800</v>
      </c>
      <c r="C18" s="82">
        <v>18600</v>
      </c>
      <c r="D18" s="82">
        <v>19700</v>
      </c>
      <c r="E18" s="180">
        <f t="shared" si="0"/>
        <v>200</v>
      </c>
      <c r="F18" s="177">
        <f t="shared" si="1"/>
        <v>1.0999999999999999E-2</v>
      </c>
      <c r="G18" s="180">
        <f t="shared" si="2"/>
        <v>-900</v>
      </c>
      <c r="H18" s="177">
        <f t="shared" si="3"/>
        <v>-4.5999999999999999E-2</v>
      </c>
    </row>
    <row r="19" spans="1:8" x14ac:dyDescent="0.25">
      <c r="A19" t="s">
        <v>213</v>
      </c>
      <c r="B19" s="82">
        <v>75300</v>
      </c>
      <c r="C19" s="82">
        <v>75600</v>
      </c>
      <c r="D19" s="82">
        <v>65400.000000000007</v>
      </c>
      <c r="E19" s="180">
        <f t="shared" si="0"/>
        <v>-300</v>
      </c>
      <c r="F19" s="177">
        <f t="shared" si="1"/>
        <v>-4.0000000000000001E-3</v>
      </c>
      <c r="G19" s="180">
        <f t="shared" si="2"/>
        <v>9899.9999999999927</v>
      </c>
      <c r="H19" s="177">
        <f t="shared" si="3"/>
        <v>0.151</v>
      </c>
    </row>
    <row r="20" spans="1:8" x14ac:dyDescent="0.25">
      <c r="A20" t="s">
        <v>244</v>
      </c>
      <c r="B20" s="82">
        <v>33700</v>
      </c>
      <c r="C20" s="82">
        <v>34100</v>
      </c>
      <c r="D20" s="82">
        <v>29200</v>
      </c>
      <c r="E20" s="180">
        <f t="shared" si="0"/>
        <v>-400</v>
      </c>
      <c r="F20" s="177">
        <f t="shared" si="1"/>
        <v>-1.2E-2</v>
      </c>
      <c r="G20" s="180">
        <f t="shared" si="2"/>
        <v>4500</v>
      </c>
      <c r="H20" s="177">
        <f t="shared" si="3"/>
        <v>0.154</v>
      </c>
    </row>
    <row r="21" spans="1:8" x14ac:dyDescent="0.25">
      <c r="A21" t="s">
        <v>221</v>
      </c>
      <c r="B21" s="82">
        <v>50800</v>
      </c>
      <c r="C21" s="82">
        <v>50900</v>
      </c>
      <c r="D21" s="82">
        <v>47500</v>
      </c>
      <c r="E21" s="180">
        <f t="shared" si="0"/>
        <v>-100</v>
      </c>
      <c r="F21" s="177">
        <f t="shared" si="1"/>
        <v>-2E-3</v>
      </c>
      <c r="G21" s="180">
        <f t="shared" si="2"/>
        <v>3300</v>
      </c>
      <c r="H21" s="177">
        <f t="shared" si="3"/>
        <v>6.9000000000000006E-2</v>
      </c>
    </row>
    <row r="22" spans="1:8" x14ac:dyDescent="0.25">
      <c r="A22" t="s">
        <v>227</v>
      </c>
      <c r="B22" s="82">
        <v>55700</v>
      </c>
      <c r="C22" s="82">
        <v>58300</v>
      </c>
      <c r="D22" s="82">
        <v>50500</v>
      </c>
      <c r="E22" s="180">
        <f t="shared" si="0"/>
        <v>-2600</v>
      </c>
      <c r="F22" s="177">
        <f t="shared" si="1"/>
        <v>-4.4999999999999998E-2</v>
      </c>
      <c r="G22" s="180">
        <f t="shared" si="2"/>
        <v>5200</v>
      </c>
      <c r="H22" s="177">
        <f t="shared" si="3"/>
        <v>0.10299999999999999</v>
      </c>
    </row>
    <row r="23" spans="1:8" x14ac:dyDescent="0.25">
      <c r="A23" t="s">
        <v>230</v>
      </c>
      <c r="B23" s="82">
        <v>48100</v>
      </c>
      <c r="C23" s="82">
        <v>50500</v>
      </c>
      <c r="D23" s="82">
        <v>44000</v>
      </c>
      <c r="E23" s="180">
        <f t="shared" si="0"/>
        <v>-2400</v>
      </c>
      <c r="F23" s="177">
        <f t="shared" si="1"/>
        <v>-4.8000000000000001E-2</v>
      </c>
      <c r="G23" s="180">
        <f t="shared" si="2"/>
        <v>4100</v>
      </c>
      <c r="H23" s="177">
        <f t="shared" si="3"/>
        <v>9.2999999999999999E-2</v>
      </c>
    </row>
    <row r="24" spans="1:8" x14ac:dyDescent="0.25">
      <c r="A24" t="s">
        <v>232</v>
      </c>
      <c r="B24" s="82">
        <v>39900</v>
      </c>
      <c r="C24" s="82">
        <v>41600</v>
      </c>
      <c r="D24" s="82">
        <v>36500</v>
      </c>
      <c r="E24" s="180">
        <f t="shared" si="0"/>
        <v>-1700</v>
      </c>
      <c r="F24" s="177">
        <f t="shared" si="1"/>
        <v>-4.1000000000000002E-2</v>
      </c>
      <c r="G24" s="180">
        <f t="shared" si="2"/>
        <v>3400</v>
      </c>
      <c r="H24" s="177">
        <f t="shared" si="3"/>
        <v>9.2999999999999999E-2</v>
      </c>
    </row>
    <row r="25" spans="1:8" x14ac:dyDescent="0.25">
      <c r="A25" t="s">
        <v>233</v>
      </c>
      <c r="B25" s="82">
        <v>16600</v>
      </c>
      <c r="C25" s="82">
        <v>16300</v>
      </c>
      <c r="D25" s="82">
        <v>15600</v>
      </c>
      <c r="E25" s="180">
        <f t="shared" si="0"/>
        <v>300</v>
      </c>
      <c r="F25" s="177">
        <f t="shared" si="1"/>
        <v>1.7999999999999999E-2</v>
      </c>
      <c r="G25" s="180">
        <f t="shared" si="2"/>
        <v>1000</v>
      </c>
      <c r="H25" s="177">
        <f t="shared" si="3"/>
        <v>6.4000000000000001E-2</v>
      </c>
    </row>
    <row r="26" spans="1:8" x14ac:dyDescent="0.25">
      <c r="A26" t="s">
        <v>236</v>
      </c>
      <c r="B26" s="82">
        <v>69700</v>
      </c>
      <c r="C26" s="82">
        <v>69800</v>
      </c>
      <c r="D26" s="82">
        <v>67700</v>
      </c>
      <c r="E26" s="180">
        <f t="shared" si="0"/>
        <v>-100</v>
      </c>
      <c r="F26" s="177">
        <f t="shared" si="1"/>
        <v>-1E-3</v>
      </c>
      <c r="G26" s="180">
        <f t="shared" si="2"/>
        <v>2000</v>
      </c>
      <c r="H26" s="177">
        <f t="shared" si="3"/>
        <v>0.03</v>
      </c>
    </row>
    <row r="27" spans="1:8" x14ac:dyDescent="0.25">
      <c r="A27" t="s">
        <v>237</v>
      </c>
      <c r="B27" s="82">
        <v>12000</v>
      </c>
      <c r="C27" s="82">
        <v>11900</v>
      </c>
      <c r="D27" s="82">
        <v>11500</v>
      </c>
      <c r="E27" s="180">
        <f t="shared" si="0"/>
        <v>100</v>
      </c>
      <c r="F27" s="177">
        <f t="shared" si="1"/>
        <v>8.0000000000000002E-3</v>
      </c>
      <c r="G27" s="180">
        <f t="shared" si="2"/>
        <v>500</v>
      </c>
      <c r="H27" s="177">
        <f t="shared" si="3"/>
        <v>4.2999999999999997E-2</v>
      </c>
    </row>
    <row r="28" spans="1:8" x14ac:dyDescent="0.25">
      <c r="A28" t="s">
        <v>238</v>
      </c>
      <c r="B28" s="82">
        <v>29400</v>
      </c>
      <c r="C28" s="82">
        <v>29300</v>
      </c>
      <c r="D28" s="82">
        <v>28100</v>
      </c>
      <c r="E28" s="180">
        <f t="shared" si="0"/>
        <v>100</v>
      </c>
      <c r="F28" s="177">
        <f t="shared" si="1"/>
        <v>3.0000000000000001E-3</v>
      </c>
      <c r="G28" s="180">
        <f t="shared" si="2"/>
        <v>1300</v>
      </c>
      <c r="H28" s="177">
        <f t="shared" si="3"/>
        <v>4.5999999999999999E-2</v>
      </c>
    </row>
    <row r="29" spans="1:8" x14ac:dyDescent="0.25">
      <c r="A29" t="s">
        <v>241</v>
      </c>
      <c r="B29" s="82">
        <v>28300</v>
      </c>
      <c r="C29" s="82">
        <v>28600</v>
      </c>
      <c r="D29" s="82">
        <v>28100</v>
      </c>
      <c r="E29" s="180">
        <f t="shared" si="0"/>
        <v>-300</v>
      </c>
      <c r="F29" s="177">
        <f t="shared" si="1"/>
        <v>-0.01</v>
      </c>
      <c r="G29" s="180">
        <f t="shared" si="2"/>
        <v>200</v>
      </c>
      <c r="H29" s="177">
        <f t="shared" si="3"/>
        <v>7.0000000000000001E-3</v>
      </c>
    </row>
    <row r="31" spans="1:8" x14ac:dyDescent="0.25">
      <c r="A31" t="s">
        <v>136</v>
      </c>
    </row>
    <row r="51" spans="2:4" x14ac:dyDescent="0.25">
      <c r="B51" s="164"/>
      <c r="D51" s="164"/>
    </row>
    <row r="52" spans="2:4" x14ac:dyDescent="0.25">
      <c r="B52" s="164"/>
      <c r="D52" s="164"/>
    </row>
    <row r="53" spans="2:4" x14ac:dyDescent="0.25">
      <c r="B53" s="164"/>
      <c r="D53" s="164"/>
    </row>
    <row r="54" spans="2:4" x14ac:dyDescent="0.25">
      <c r="B54" s="164"/>
      <c r="D54" s="164"/>
    </row>
    <row r="55" spans="2:4" x14ac:dyDescent="0.25">
      <c r="B55" s="164"/>
    </row>
    <row r="56" spans="2:4" x14ac:dyDescent="0.25">
      <c r="B56" s="164"/>
    </row>
    <row r="57" spans="2:4" x14ac:dyDescent="0.25">
      <c r="B57" s="164"/>
    </row>
    <row r="58" spans="2:4" x14ac:dyDescent="0.25">
      <c r="B58" s="164"/>
    </row>
    <row r="59" spans="2:4" x14ac:dyDescent="0.25">
      <c r="B59" s="164"/>
    </row>
    <row r="66" spans="4:7" x14ac:dyDescent="0.25">
      <c r="E66" s="164"/>
      <c r="G66" s="164"/>
    </row>
    <row r="67" spans="4:7" x14ac:dyDescent="0.25">
      <c r="D67" t="s">
        <v>0</v>
      </c>
    </row>
  </sheetData>
  <mergeCells count="1">
    <mergeCell ref="E1:H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7030A0"/>
  </sheetPr>
  <dimension ref="A1:H30"/>
  <sheetViews>
    <sheetView zoomScale="90" zoomScaleNormal="90" workbookViewId="0">
      <selection activeCell="H27" sqref="H27"/>
    </sheetView>
  </sheetViews>
  <sheetFormatPr defaultRowHeight="15" x14ac:dyDescent="0.25"/>
  <cols>
    <col min="1" max="1" width="69.85546875" style="152" customWidth="1"/>
    <col min="2" max="4" width="11.5703125" style="152" bestFit="1" customWidth="1"/>
    <col min="6" max="6" width="9.140625" style="164" customWidth="1"/>
    <col min="8" max="8" width="9.140625" style="164" customWidth="1"/>
  </cols>
  <sheetData>
    <row r="1" spans="1:8" x14ac:dyDescent="0.25">
      <c r="A1" t="s">
        <v>276</v>
      </c>
      <c r="E1" s="222" t="s">
        <v>122</v>
      </c>
      <c r="F1" s="237"/>
      <c r="G1" s="198"/>
      <c r="H1" s="237"/>
    </row>
    <row r="2" spans="1:8" x14ac:dyDescent="0.25">
      <c r="A2" s="166" t="s">
        <v>176</v>
      </c>
      <c r="B2" t="s">
        <v>124</v>
      </c>
      <c r="C2" t="s">
        <v>125</v>
      </c>
      <c r="D2" t="s">
        <v>126</v>
      </c>
      <c r="E2" t="s">
        <v>127</v>
      </c>
      <c r="F2" s="164" t="s">
        <v>128</v>
      </c>
      <c r="G2" t="s">
        <v>126</v>
      </c>
      <c r="H2" s="164" t="s">
        <v>128</v>
      </c>
    </row>
    <row r="3" spans="1:8" x14ac:dyDescent="0.25">
      <c r="A3" s="166" t="s">
        <v>278</v>
      </c>
      <c r="B3" t="s">
        <v>130</v>
      </c>
      <c r="C3" t="s">
        <v>130</v>
      </c>
      <c r="D3" t="s">
        <v>131</v>
      </c>
      <c r="E3" t="s">
        <v>130</v>
      </c>
      <c r="F3" s="164" t="s">
        <v>132</v>
      </c>
      <c r="G3" t="s">
        <v>131</v>
      </c>
      <c r="H3" s="164" t="s">
        <v>132</v>
      </c>
    </row>
    <row r="5" spans="1:8" x14ac:dyDescent="0.25">
      <c r="A5" t="s">
        <v>139</v>
      </c>
      <c r="B5" s="82">
        <v>428000</v>
      </c>
      <c r="C5" s="82">
        <v>426100</v>
      </c>
      <c r="D5" s="82">
        <v>418200</v>
      </c>
      <c r="E5" s="180">
        <f t="shared" ref="E5:E28" si="0">B5-C5</f>
        <v>1900</v>
      </c>
      <c r="F5" s="177">
        <f t="shared" ref="F5:F28" si="1">ROUND((B5-C5)/C5,3)</f>
        <v>4.0000000000000001E-3</v>
      </c>
      <c r="G5" s="180">
        <f t="shared" ref="G5:G28" si="2">B5-D5</f>
        <v>9800</v>
      </c>
      <c r="H5" s="177">
        <f t="shared" ref="H5:H28" si="3">ROUND((B5-D5)/D5,3)</f>
        <v>2.3E-2</v>
      </c>
    </row>
    <row r="6" spans="1:8" x14ac:dyDescent="0.25">
      <c r="A6" t="s">
        <v>178</v>
      </c>
      <c r="B6" s="82">
        <v>343700</v>
      </c>
      <c r="C6" s="82">
        <v>342000</v>
      </c>
      <c r="D6" s="82">
        <v>335100</v>
      </c>
      <c r="E6" s="180">
        <f t="shared" si="0"/>
        <v>1700</v>
      </c>
      <c r="F6" s="177">
        <f t="shared" si="1"/>
        <v>5.0000000000000001E-3</v>
      </c>
      <c r="G6" s="180">
        <f t="shared" si="2"/>
        <v>8600</v>
      </c>
      <c r="H6" s="177">
        <f t="shared" si="3"/>
        <v>2.5999999999999999E-2</v>
      </c>
    </row>
    <row r="7" spans="1:8" x14ac:dyDescent="0.25">
      <c r="A7" t="s">
        <v>179</v>
      </c>
      <c r="B7" s="82">
        <v>49200</v>
      </c>
      <c r="C7" s="82">
        <v>49200</v>
      </c>
      <c r="D7" s="82">
        <v>48500</v>
      </c>
      <c r="E7" s="180">
        <f t="shared" si="0"/>
        <v>0</v>
      </c>
      <c r="F7" s="177">
        <f t="shared" si="1"/>
        <v>0</v>
      </c>
      <c r="G7" s="180">
        <f t="shared" si="2"/>
        <v>700</v>
      </c>
      <c r="H7" s="177">
        <f t="shared" si="3"/>
        <v>1.4E-2</v>
      </c>
    </row>
    <row r="8" spans="1:8" x14ac:dyDescent="0.25">
      <c r="A8" t="s">
        <v>193</v>
      </c>
      <c r="B8" s="82">
        <v>378800</v>
      </c>
      <c r="C8" s="82">
        <v>376900</v>
      </c>
      <c r="D8" s="82">
        <v>369700</v>
      </c>
      <c r="E8" s="180">
        <f t="shared" si="0"/>
        <v>1900</v>
      </c>
      <c r="F8" s="177">
        <f t="shared" si="1"/>
        <v>5.0000000000000001E-3</v>
      </c>
      <c r="G8" s="180">
        <f t="shared" si="2"/>
        <v>9100</v>
      </c>
      <c r="H8" s="177">
        <f t="shared" si="3"/>
        <v>2.5000000000000001E-2</v>
      </c>
    </row>
    <row r="9" spans="1:8" x14ac:dyDescent="0.25">
      <c r="A9" t="s">
        <v>194</v>
      </c>
      <c r="B9" s="82">
        <v>294500</v>
      </c>
      <c r="C9" s="82">
        <v>292800</v>
      </c>
      <c r="D9" s="82">
        <v>286600</v>
      </c>
      <c r="E9" s="180">
        <f t="shared" si="0"/>
        <v>1700</v>
      </c>
      <c r="F9" s="177">
        <f t="shared" si="1"/>
        <v>6.0000000000000001E-3</v>
      </c>
      <c r="G9" s="180">
        <f t="shared" si="2"/>
        <v>7900</v>
      </c>
      <c r="H9" s="177">
        <f t="shared" si="3"/>
        <v>2.8000000000000001E-2</v>
      </c>
    </row>
    <row r="10" spans="1:8" x14ac:dyDescent="0.25">
      <c r="A10" t="s">
        <v>180</v>
      </c>
      <c r="B10" s="82">
        <v>16900</v>
      </c>
      <c r="C10" s="82">
        <v>17000</v>
      </c>
      <c r="D10" s="82">
        <v>16900</v>
      </c>
      <c r="E10" s="180">
        <f t="shared" si="0"/>
        <v>-100</v>
      </c>
      <c r="F10" s="177">
        <f t="shared" si="1"/>
        <v>-6.0000000000000001E-3</v>
      </c>
      <c r="G10" s="180">
        <f t="shared" si="2"/>
        <v>0</v>
      </c>
      <c r="H10" s="177">
        <f t="shared" si="3"/>
        <v>0</v>
      </c>
    </row>
    <row r="11" spans="1:8" x14ac:dyDescent="0.25">
      <c r="A11" t="s">
        <v>186</v>
      </c>
      <c r="B11" s="82">
        <v>32300</v>
      </c>
      <c r="C11" s="82">
        <v>32200</v>
      </c>
      <c r="D11" s="82">
        <v>31600</v>
      </c>
      <c r="E11" s="180">
        <f t="shared" si="0"/>
        <v>100</v>
      </c>
      <c r="F11" s="177">
        <f t="shared" si="1"/>
        <v>3.0000000000000001E-3</v>
      </c>
      <c r="G11" s="180">
        <f t="shared" si="2"/>
        <v>700</v>
      </c>
      <c r="H11" s="177">
        <f t="shared" si="3"/>
        <v>2.1999999999999999E-2</v>
      </c>
    </row>
    <row r="12" spans="1:8" x14ac:dyDescent="0.25">
      <c r="A12" t="s">
        <v>195</v>
      </c>
      <c r="B12" s="82">
        <v>79900</v>
      </c>
      <c r="C12" s="82">
        <v>78100</v>
      </c>
      <c r="D12" s="82">
        <v>78800</v>
      </c>
      <c r="E12" s="180">
        <f t="shared" si="0"/>
        <v>1800</v>
      </c>
      <c r="F12" s="177">
        <f t="shared" si="1"/>
        <v>2.3E-2</v>
      </c>
      <c r="G12" s="180">
        <f t="shared" si="2"/>
        <v>1100</v>
      </c>
      <c r="H12" s="177">
        <f t="shared" si="3"/>
        <v>1.4E-2</v>
      </c>
    </row>
    <row r="13" spans="1:8" x14ac:dyDescent="0.25">
      <c r="A13" t="s">
        <v>196</v>
      </c>
      <c r="B13" s="82">
        <v>16400</v>
      </c>
      <c r="C13" s="82">
        <v>15900</v>
      </c>
      <c r="D13" s="82">
        <v>16000</v>
      </c>
      <c r="E13" s="180">
        <f t="shared" si="0"/>
        <v>500</v>
      </c>
      <c r="F13" s="177">
        <f t="shared" si="1"/>
        <v>3.1E-2</v>
      </c>
      <c r="G13" s="180">
        <f t="shared" si="2"/>
        <v>400</v>
      </c>
      <c r="H13" s="177">
        <f t="shared" si="3"/>
        <v>2.5000000000000001E-2</v>
      </c>
    </row>
    <row r="14" spans="1:8" x14ac:dyDescent="0.25">
      <c r="A14" t="s">
        <v>199</v>
      </c>
      <c r="B14" s="82">
        <v>45400</v>
      </c>
      <c r="C14" s="82">
        <v>44500</v>
      </c>
      <c r="D14" s="82">
        <v>45100</v>
      </c>
      <c r="E14" s="180">
        <f t="shared" si="0"/>
        <v>900</v>
      </c>
      <c r="F14" s="177">
        <f t="shared" si="1"/>
        <v>0.02</v>
      </c>
      <c r="G14" s="180">
        <f t="shared" si="2"/>
        <v>300</v>
      </c>
      <c r="H14" s="177">
        <f t="shared" si="3"/>
        <v>7.0000000000000001E-3</v>
      </c>
    </row>
    <row r="15" spans="1:8" x14ac:dyDescent="0.25">
      <c r="A15" t="s">
        <v>205</v>
      </c>
      <c r="B15" s="82">
        <v>18100</v>
      </c>
      <c r="C15" s="82">
        <v>17700</v>
      </c>
      <c r="D15" s="82">
        <v>17700</v>
      </c>
      <c r="E15" s="180">
        <f t="shared" si="0"/>
        <v>400</v>
      </c>
      <c r="F15" s="177">
        <f t="shared" si="1"/>
        <v>2.3E-2</v>
      </c>
      <c r="G15" s="180">
        <f t="shared" si="2"/>
        <v>400</v>
      </c>
      <c r="H15" s="177">
        <f t="shared" si="3"/>
        <v>2.3E-2</v>
      </c>
    </row>
    <row r="16" spans="1:8" x14ac:dyDescent="0.25">
      <c r="A16" t="s">
        <v>208</v>
      </c>
      <c r="B16" s="82">
        <v>5400</v>
      </c>
      <c r="C16" s="82">
        <v>5300</v>
      </c>
      <c r="D16" s="82">
        <v>5200</v>
      </c>
      <c r="E16" s="180">
        <f t="shared" si="0"/>
        <v>100</v>
      </c>
      <c r="F16" s="177">
        <f t="shared" si="1"/>
        <v>1.9E-2</v>
      </c>
      <c r="G16" s="180">
        <f t="shared" si="2"/>
        <v>200</v>
      </c>
      <c r="H16" s="177">
        <f t="shared" si="3"/>
        <v>3.7999999999999999E-2</v>
      </c>
    </row>
    <row r="17" spans="1:8" x14ac:dyDescent="0.25">
      <c r="A17" t="s">
        <v>209</v>
      </c>
      <c r="B17" s="82">
        <v>36600</v>
      </c>
      <c r="C17" s="82">
        <v>36300</v>
      </c>
      <c r="D17" s="82">
        <v>36000</v>
      </c>
      <c r="E17" s="180">
        <f t="shared" si="0"/>
        <v>300</v>
      </c>
      <c r="F17" s="177">
        <f t="shared" si="1"/>
        <v>8.0000000000000002E-3</v>
      </c>
      <c r="G17" s="180">
        <f t="shared" si="2"/>
        <v>600</v>
      </c>
      <c r="H17" s="177">
        <f t="shared" si="3"/>
        <v>1.7000000000000001E-2</v>
      </c>
    </row>
    <row r="18" spans="1:8" x14ac:dyDescent="0.25">
      <c r="A18" t="s">
        <v>279</v>
      </c>
      <c r="B18" s="82">
        <v>7600</v>
      </c>
      <c r="C18" s="82">
        <v>7500</v>
      </c>
      <c r="D18" s="82">
        <v>7700</v>
      </c>
      <c r="E18" s="180">
        <f t="shared" si="0"/>
        <v>100</v>
      </c>
      <c r="F18" s="177">
        <f t="shared" si="1"/>
        <v>1.2999999999999999E-2</v>
      </c>
      <c r="G18" s="180">
        <f t="shared" si="2"/>
        <v>-100</v>
      </c>
      <c r="H18" s="177">
        <f t="shared" si="3"/>
        <v>-1.2999999999999999E-2</v>
      </c>
    </row>
    <row r="19" spans="1:8" x14ac:dyDescent="0.25">
      <c r="A19" t="s">
        <v>213</v>
      </c>
      <c r="B19" s="82">
        <v>61100</v>
      </c>
      <c r="C19" s="82">
        <v>60500</v>
      </c>
      <c r="D19" s="82">
        <v>57500</v>
      </c>
      <c r="E19" s="180">
        <f t="shared" si="0"/>
        <v>600</v>
      </c>
      <c r="F19" s="177">
        <f t="shared" si="1"/>
        <v>0.01</v>
      </c>
      <c r="G19" s="180">
        <f t="shared" si="2"/>
        <v>3600</v>
      </c>
      <c r="H19" s="177">
        <f t="shared" si="3"/>
        <v>6.3E-2</v>
      </c>
    </row>
    <row r="20" spans="1:8" x14ac:dyDescent="0.25">
      <c r="A20" t="s">
        <v>244</v>
      </c>
      <c r="B20" s="82">
        <v>33500</v>
      </c>
      <c r="C20" s="82">
        <v>34000</v>
      </c>
      <c r="D20" s="82">
        <v>31900</v>
      </c>
      <c r="E20" s="180">
        <f t="shared" si="0"/>
        <v>-500</v>
      </c>
      <c r="F20" s="177">
        <f t="shared" si="1"/>
        <v>-1.4999999999999999E-2</v>
      </c>
      <c r="G20" s="180">
        <f t="shared" si="2"/>
        <v>1600</v>
      </c>
      <c r="H20" s="177">
        <f t="shared" si="3"/>
        <v>0.05</v>
      </c>
    </row>
    <row r="21" spans="1:8" x14ac:dyDescent="0.25">
      <c r="A21" t="s">
        <v>221</v>
      </c>
      <c r="B21" s="82">
        <v>54500</v>
      </c>
      <c r="C21" s="82">
        <v>55300</v>
      </c>
      <c r="D21" s="82">
        <v>53400</v>
      </c>
      <c r="E21" s="180">
        <f t="shared" si="0"/>
        <v>-800</v>
      </c>
      <c r="F21" s="177">
        <f t="shared" si="1"/>
        <v>-1.4E-2</v>
      </c>
      <c r="G21" s="180">
        <f t="shared" si="2"/>
        <v>1100</v>
      </c>
      <c r="H21" s="177">
        <f t="shared" si="3"/>
        <v>2.1000000000000001E-2</v>
      </c>
    </row>
    <row r="22" spans="1:8" x14ac:dyDescent="0.25">
      <c r="A22" t="s">
        <v>227</v>
      </c>
      <c r="B22" s="82">
        <v>38700</v>
      </c>
      <c r="C22" s="82">
        <v>39300</v>
      </c>
      <c r="D22" s="82">
        <v>38600</v>
      </c>
      <c r="E22" s="180">
        <f t="shared" si="0"/>
        <v>-600</v>
      </c>
      <c r="F22" s="177">
        <f t="shared" si="1"/>
        <v>-1.4999999999999999E-2</v>
      </c>
      <c r="G22" s="180">
        <f t="shared" si="2"/>
        <v>100</v>
      </c>
      <c r="H22" s="177">
        <f t="shared" si="3"/>
        <v>3.0000000000000001E-3</v>
      </c>
    </row>
    <row r="23" spans="1:8" x14ac:dyDescent="0.25">
      <c r="A23" t="s">
        <v>232</v>
      </c>
      <c r="B23" s="82">
        <v>32300</v>
      </c>
      <c r="C23" s="82">
        <v>32700</v>
      </c>
      <c r="D23" s="82">
        <v>31700</v>
      </c>
      <c r="E23" s="180">
        <f t="shared" si="0"/>
        <v>-400</v>
      </c>
      <c r="F23" s="177">
        <f t="shared" si="1"/>
        <v>-1.2E-2</v>
      </c>
      <c r="G23" s="180">
        <f t="shared" si="2"/>
        <v>600</v>
      </c>
      <c r="H23" s="177">
        <f t="shared" si="3"/>
        <v>1.9E-2</v>
      </c>
    </row>
    <row r="24" spans="1:8" x14ac:dyDescent="0.25">
      <c r="A24" t="s">
        <v>233</v>
      </c>
      <c r="B24" s="82">
        <v>18300</v>
      </c>
      <c r="C24" s="82">
        <v>18000</v>
      </c>
      <c r="D24" s="82">
        <v>17100</v>
      </c>
      <c r="E24" s="180">
        <f t="shared" si="0"/>
        <v>300</v>
      </c>
      <c r="F24" s="177">
        <f t="shared" si="1"/>
        <v>1.7000000000000001E-2</v>
      </c>
      <c r="G24" s="180">
        <f t="shared" si="2"/>
        <v>1200</v>
      </c>
      <c r="H24" s="177">
        <f t="shared" si="3"/>
        <v>7.0000000000000007E-2</v>
      </c>
    </row>
    <row r="25" spans="1:8" x14ac:dyDescent="0.25">
      <c r="A25" t="s">
        <v>236</v>
      </c>
      <c r="B25" s="82">
        <v>84300</v>
      </c>
      <c r="C25" s="82">
        <v>84100</v>
      </c>
      <c r="D25" s="82">
        <v>83100</v>
      </c>
      <c r="E25" s="180">
        <f t="shared" si="0"/>
        <v>200</v>
      </c>
      <c r="F25" s="177">
        <f t="shared" si="1"/>
        <v>2E-3</v>
      </c>
      <c r="G25" s="180">
        <f t="shared" si="2"/>
        <v>1200</v>
      </c>
      <c r="H25" s="177">
        <f t="shared" si="3"/>
        <v>1.4E-2</v>
      </c>
    </row>
    <row r="26" spans="1:8" x14ac:dyDescent="0.25">
      <c r="A26" t="s">
        <v>237</v>
      </c>
      <c r="B26" s="82">
        <v>11800</v>
      </c>
      <c r="C26" s="82">
        <v>11700</v>
      </c>
      <c r="D26" s="82">
        <v>11300</v>
      </c>
      <c r="E26" s="180">
        <f t="shared" si="0"/>
        <v>100</v>
      </c>
      <c r="F26" s="177">
        <f t="shared" si="1"/>
        <v>8.9999999999999993E-3</v>
      </c>
      <c r="G26" s="180">
        <f t="shared" si="2"/>
        <v>500</v>
      </c>
      <c r="H26" s="177">
        <f t="shared" si="3"/>
        <v>4.3999999999999997E-2</v>
      </c>
    </row>
    <row r="27" spans="1:8" x14ac:dyDescent="0.25">
      <c r="A27" t="s">
        <v>238</v>
      </c>
      <c r="B27" s="82">
        <v>37000</v>
      </c>
      <c r="C27" s="82">
        <v>37000</v>
      </c>
      <c r="D27" s="82">
        <v>36100</v>
      </c>
      <c r="E27" s="180">
        <f t="shared" si="0"/>
        <v>0</v>
      </c>
      <c r="F27" s="177">
        <f t="shared" si="1"/>
        <v>0</v>
      </c>
      <c r="G27" s="180">
        <f t="shared" si="2"/>
        <v>900</v>
      </c>
      <c r="H27" s="177">
        <f t="shared" si="3"/>
        <v>2.5000000000000001E-2</v>
      </c>
    </row>
    <row r="28" spans="1:8" x14ac:dyDescent="0.25">
      <c r="A28" t="s">
        <v>241</v>
      </c>
      <c r="B28" s="82">
        <v>35500</v>
      </c>
      <c r="C28" s="82">
        <v>35400</v>
      </c>
      <c r="D28" s="82">
        <v>35700</v>
      </c>
      <c r="E28" s="180">
        <f t="shared" si="0"/>
        <v>100</v>
      </c>
      <c r="F28" s="177">
        <f t="shared" si="1"/>
        <v>3.0000000000000001E-3</v>
      </c>
      <c r="G28" s="180">
        <f t="shared" si="2"/>
        <v>-200</v>
      </c>
      <c r="H28" s="177">
        <f t="shared" si="3"/>
        <v>-6.0000000000000001E-3</v>
      </c>
    </row>
    <row r="30" spans="1:8" x14ac:dyDescent="0.25">
      <c r="A30" t="s">
        <v>136</v>
      </c>
    </row>
  </sheetData>
  <mergeCells count="1">
    <mergeCell ref="E1:H1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7030A0"/>
  </sheetPr>
  <dimension ref="A1:H32"/>
  <sheetViews>
    <sheetView topLeftCell="A7" zoomScale="80" zoomScaleNormal="80" workbookViewId="0">
      <selection activeCell="H28" sqref="H28"/>
    </sheetView>
  </sheetViews>
  <sheetFormatPr defaultRowHeight="15" x14ac:dyDescent="0.25"/>
  <cols>
    <col min="1" max="1" width="72.5703125" style="152" bestFit="1" customWidth="1"/>
    <col min="2" max="4" width="11.5703125" style="152" bestFit="1" customWidth="1"/>
    <col min="5" max="5" width="7.85546875" style="152" bestFit="1" customWidth="1"/>
    <col min="6" max="6" width="8.85546875" style="164" bestFit="1" customWidth="1"/>
    <col min="7" max="7" width="8.140625" style="152" bestFit="1" customWidth="1"/>
    <col min="8" max="8" width="8.85546875" style="164" bestFit="1" customWidth="1"/>
  </cols>
  <sheetData>
    <row r="1" spans="1:8" x14ac:dyDescent="0.25">
      <c r="A1" t="s">
        <v>276</v>
      </c>
      <c r="E1" s="222" t="s">
        <v>122</v>
      </c>
      <c r="F1" s="237"/>
      <c r="G1" s="198"/>
      <c r="H1" s="237"/>
    </row>
    <row r="2" spans="1:8" x14ac:dyDescent="0.25">
      <c r="A2" s="166" t="s">
        <v>176</v>
      </c>
      <c r="B2" t="s">
        <v>124</v>
      </c>
      <c r="C2" t="s">
        <v>125</v>
      </c>
      <c r="D2" t="s">
        <v>126</v>
      </c>
      <c r="E2" t="s">
        <v>127</v>
      </c>
      <c r="F2" s="164" t="s">
        <v>128</v>
      </c>
      <c r="G2" t="s">
        <v>126</v>
      </c>
      <c r="H2" s="164" t="s">
        <v>128</v>
      </c>
    </row>
    <row r="3" spans="1:8" x14ac:dyDescent="0.25">
      <c r="A3" s="166" t="s">
        <v>280</v>
      </c>
      <c r="B3" t="s">
        <v>130</v>
      </c>
      <c r="C3" t="s">
        <v>130</v>
      </c>
      <c r="D3" t="s">
        <v>131</v>
      </c>
      <c r="E3" t="s">
        <v>130</v>
      </c>
      <c r="F3" s="164" t="s">
        <v>132</v>
      </c>
      <c r="G3" t="s">
        <v>131</v>
      </c>
      <c r="H3" s="164" t="s">
        <v>132</v>
      </c>
    </row>
    <row r="5" spans="1:8" x14ac:dyDescent="0.25">
      <c r="A5" t="s">
        <v>139</v>
      </c>
      <c r="B5" s="82">
        <v>463000</v>
      </c>
      <c r="C5" s="82">
        <v>463700</v>
      </c>
      <c r="D5" s="82">
        <v>456700</v>
      </c>
      <c r="E5" s="180">
        <f t="shared" ref="E5:E30" si="0">B5-C5</f>
        <v>-700</v>
      </c>
      <c r="F5" s="177">
        <f t="shared" ref="F5:F30" si="1">ROUND((B5-C5)/C5,3)</f>
        <v>-2E-3</v>
      </c>
      <c r="G5" s="180">
        <f t="shared" ref="G5:G30" si="2">B5-D5</f>
        <v>6300</v>
      </c>
      <c r="H5" s="177">
        <f t="shared" ref="H5:H30" si="3">ROUND((B5-D5)/D5,3)</f>
        <v>1.4E-2</v>
      </c>
    </row>
    <row r="6" spans="1:8" x14ac:dyDescent="0.25">
      <c r="A6" t="s">
        <v>178</v>
      </c>
      <c r="B6" s="82">
        <v>400100</v>
      </c>
      <c r="C6" s="82">
        <v>400100</v>
      </c>
      <c r="D6" s="82">
        <v>393000</v>
      </c>
      <c r="E6" s="180">
        <f t="shared" si="0"/>
        <v>0</v>
      </c>
      <c r="F6" s="177">
        <f t="shared" si="1"/>
        <v>0</v>
      </c>
      <c r="G6" s="180">
        <f t="shared" si="2"/>
        <v>7100</v>
      </c>
      <c r="H6" s="177">
        <f t="shared" si="3"/>
        <v>1.7999999999999999E-2</v>
      </c>
    </row>
    <row r="7" spans="1:8" x14ac:dyDescent="0.25">
      <c r="A7" t="s">
        <v>179</v>
      </c>
      <c r="B7" s="82">
        <v>82800</v>
      </c>
      <c r="C7" s="82">
        <v>82800</v>
      </c>
      <c r="D7" s="82">
        <v>83000</v>
      </c>
      <c r="E7" s="180">
        <f t="shared" si="0"/>
        <v>0</v>
      </c>
      <c r="F7" s="177">
        <f t="shared" si="1"/>
        <v>0</v>
      </c>
      <c r="G7" s="180">
        <f t="shared" si="2"/>
        <v>-200</v>
      </c>
      <c r="H7" s="177">
        <f t="shared" si="3"/>
        <v>-2E-3</v>
      </c>
    </row>
    <row r="8" spans="1:8" x14ac:dyDescent="0.25">
      <c r="A8" t="s">
        <v>193</v>
      </c>
      <c r="B8" s="82">
        <v>380200</v>
      </c>
      <c r="C8" s="82">
        <v>380900</v>
      </c>
      <c r="D8" s="82">
        <v>373700</v>
      </c>
      <c r="E8" s="180">
        <f t="shared" si="0"/>
        <v>-700</v>
      </c>
      <c r="F8" s="177">
        <f t="shared" si="1"/>
        <v>-2E-3</v>
      </c>
      <c r="G8" s="180">
        <f t="shared" si="2"/>
        <v>6500</v>
      </c>
      <c r="H8" s="177">
        <f t="shared" si="3"/>
        <v>1.7000000000000001E-2</v>
      </c>
    </row>
    <row r="9" spans="1:8" x14ac:dyDescent="0.25">
      <c r="A9" t="s">
        <v>194</v>
      </c>
      <c r="B9" s="82">
        <v>317300</v>
      </c>
      <c r="C9" s="82">
        <v>317300</v>
      </c>
      <c r="D9" s="82">
        <v>310000</v>
      </c>
      <c r="E9" s="180">
        <f t="shared" si="0"/>
        <v>0</v>
      </c>
      <c r="F9" s="177">
        <f t="shared" si="1"/>
        <v>0</v>
      </c>
      <c r="G9" s="180">
        <f t="shared" si="2"/>
        <v>7300</v>
      </c>
      <c r="H9" s="177">
        <f t="shared" si="3"/>
        <v>2.4E-2</v>
      </c>
    </row>
    <row r="10" spans="1:8" x14ac:dyDescent="0.25">
      <c r="A10" t="s">
        <v>180</v>
      </c>
      <c r="B10" s="82">
        <v>22300</v>
      </c>
      <c r="C10" s="82">
        <v>22400</v>
      </c>
      <c r="D10" s="82">
        <v>21700</v>
      </c>
      <c r="E10" s="180">
        <f t="shared" si="0"/>
        <v>-100</v>
      </c>
      <c r="F10" s="177">
        <f t="shared" si="1"/>
        <v>-4.0000000000000001E-3</v>
      </c>
      <c r="G10" s="180">
        <f t="shared" si="2"/>
        <v>600</v>
      </c>
      <c r="H10" s="177">
        <f t="shared" si="3"/>
        <v>2.8000000000000001E-2</v>
      </c>
    </row>
    <row r="11" spans="1:8" x14ac:dyDescent="0.25">
      <c r="A11" t="s">
        <v>186</v>
      </c>
      <c r="B11" s="82">
        <v>60500</v>
      </c>
      <c r="C11" s="82">
        <v>60400</v>
      </c>
      <c r="D11" s="82">
        <v>61300</v>
      </c>
      <c r="E11" s="180">
        <f t="shared" si="0"/>
        <v>100</v>
      </c>
      <c r="F11" s="177">
        <f t="shared" si="1"/>
        <v>2E-3</v>
      </c>
      <c r="G11" s="180">
        <f t="shared" si="2"/>
        <v>-800</v>
      </c>
      <c r="H11" s="177">
        <f t="shared" si="3"/>
        <v>-1.2999999999999999E-2</v>
      </c>
    </row>
    <row r="12" spans="1:8" x14ac:dyDescent="0.25">
      <c r="A12" t="s">
        <v>195</v>
      </c>
      <c r="B12" s="82">
        <v>87100</v>
      </c>
      <c r="C12" s="82">
        <v>85600</v>
      </c>
      <c r="D12" s="82">
        <v>84700</v>
      </c>
      <c r="E12" s="180">
        <f t="shared" si="0"/>
        <v>1500</v>
      </c>
      <c r="F12" s="177">
        <f t="shared" si="1"/>
        <v>1.7999999999999999E-2</v>
      </c>
      <c r="G12" s="180">
        <f t="shared" si="2"/>
        <v>2400</v>
      </c>
      <c r="H12" s="177">
        <f t="shared" si="3"/>
        <v>2.8000000000000001E-2</v>
      </c>
    </row>
    <row r="13" spans="1:8" x14ac:dyDescent="0.25">
      <c r="A13" t="s">
        <v>196</v>
      </c>
      <c r="B13" s="82">
        <v>20300</v>
      </c>
      <c r="C13" s="82">
        <v>19800</v>
      </c>
      <c r="D13" s="82">
        <v>20100</v>
      </c>
      <c r="E13" s="180">
        <f t="shared" si="0"/>
        <v>500</v>
      </c>
      <c r="F13" s="177">
        <f t="shared" si="1"/>
        <v>2.5000000000000001E-2</v>
      </c>
      <c r="G13" s="180">
        <f t="shared" si="2"/>
        <v>200</v>
      </c>
      <c r="H13" s="177">
        <f t="shared" si="3"/>
        <v>0.01</v>
      </c>
    </row>
    <row r="14" spans="1:8" x14ac:dyDescent="0.25">
      <c r="A14" t="s">
        <v>199</v>
      </c>
      <c r="B14" s="82">
        <v>50000</v>
      </c>
      <c r="C14" s="82">
        <v>49400</v>
      </c>
      <c r="D14" s="82">
        <v>48900</v>
      </c>
      <c r="E14" s="180">
        <f t="shared" si="0"/>
        <v>600</v>
      </c>
      <c r="F14" s="177">
        <f t="shared" si="1"/>
        <v>1.2E-2</v>
      </c>
      <c r="G14" s="180">
        <f t="shared" si="2"/>
        <v>1100</v>
      </c>
      <c r="H14" s="177">
        <f t="shared" si="3"/>
        <v>2.1999999999999999E-2</v>
      </c>
    </row>
    <row r="15" spans="1:8" x14ac:dyDescent="0.25">
      <c r="A15" t="s">
        <v>205</v>
      </c>
      <c r="B15" s="82">
        <v>16800</v>
      </c>
      <c r="C15" s="82">
        <v>16400</v>
      </c>
      <c r="D15" s="82">
        <v>15700</v>
      </c>
      <c r="E15" s="180">
        <f t="shared" si="0"/>
        <v>400</v>
      </c>
      <c r="F15" s="177">
        <f t="shared" si="1"/>
        <v>2.4E-2</v>
      </c>
      <c r="G15" s="180">
        <f t="shared" si="2"/>
        <v>1100</v>
      </c>
      <c r="H15" s="177">
        <f t="shared" si="3"/>
        <v>7.0000000000000007E-2</v>
      </c>
    </row>
    <row r="16" spans="1:8" x14ac:dyDescent="0.25">
      <c r="A16" t="s">
        <v>208</v>
      </c>
      <c r="B16" s="82">
        <v>7600</v>
      </c>
      <c r="C16" s="82">
        <v>7500</v>
      </c>
      <c r="D16" s="82">
        <v>7300</v>
      </c>
      <c r="E16" s="180">
        <f t="shared" si="0"/>
        <v>100</v>
      </c>
      <c r="F16" s="177">
        <f t="shared" si="1"/>
        <v>1.2999999999999999E-2</v>
      </c>
      <c r="G16" s="180">
        <f t="shared" si="2"/>
        <v>300</v>
      </c>
      <c r="H16" s="177">
        <f t="shared" si="3"/>
        <v>4.1000000000000002E-2</v>
      </c>
    </row>
    <row r="17" spans="1:8" x14ac:dyDescent="0.25">
      <c r="A17" t="s">
        <v>209</v>
      </c>
      <c r="B17" s="82">
        <v>22300</v>
      </c>
      <c r="C17" s="82">
        <v>22300</v>
      </c>
      <c r="D17" s="82">
        <v>21900</v>
      </c>
      <c r="E17" s="180">
        <f t="shared" si="0"/>
        <v>0</v>
      </c>
      <c r="F17" s="177">
        <f t="shared" si="1"/>
        <v>0</v>
      </c>
      <c r="G17" s="180">
        <f t="shared" si="2"/>
        <v>400</v>
      </c>
      <c r="H17" s="177">
        <f t="shared" si="3"/>
        <v>1.7999999999999999E-2</v>
      </c>
    </row>
    <row r="18" spans="1:8" x14ac:dyDescent="0.25">
      <c r="A18" t="s">
        <v>213</v>
      </c>
      <c r="B18" s="82">
        <v>74200</v>
      </c>
      <c r="C18" s="82">
        <v>75800</v>
      </c>
      <c r="D18" s="82">
        <v>74200</v>
      </c>
      <c r="E18" s="180">
        <f t="shared" si="0"/>
        <v>-1600</v>
      </c>
      <c r="F18" s="177">
        <f t="shared" si="1"/>
        <v>-2.1000000000000001E-2</v>
      </c>
      <c r="G18" s="180">
        <f t="shared" si="2"/>
        <v>0</v>
      </c>
      <c r="H18" s="177">
        <f t="shared" si="3"/>
        <v>0</v>
      </c>
    </row>
    <row r="19" spans="1:8" x14ac:dyDescent="0.25">
      <c r="A19" t="s">
        <v>214</v>
      </c>
      <c r="B19" s="82">
        <v>27200</v>
      </c>
      <c r="C19" s="82">
        <v>27700</v>
      </c>
      <c r="D19" s="82">
        <v>27000</v>
      </c>
      <c r="E19" s="180">
        <f t="shared" si="0"/>
        <v>-500</v>
      </c>
      <c r="F19" s="177">
        <f t="shared" si="1"/>
        <v>-1.7999999999999999E-2</v>
      </c>
      <c r="G19" s="180">
        <f t="shared" si="2"/>
        <v>200</v>
      </c>
      <c r="H19" s="177">
        <f t="shared" si="3"/>
        <v>7.0000000000000001E-3</v>
      </c>
    </row>
    <row r="20" spans="1:8" x14ac:dyDescent="0.25">
      <c r="A20" t="s">
        <v>216</v>
      </c>
      <c r="B20" s="82">
        <v>6400</v>
      </c>
      <c r="C20" s="82">
        <v>6400</v>
      </c>
      <c r="D20" s="82">
        <v>6600</v>
      </c>
      <c r="E20" s="180">
        <f t="shared" si="0"/>
        <v>0</v>
      </c>
      <c r="F20" s="177">
        <f t="shared" si="1"/>
        <v>0</v>
      </c>
      <c r="G20" s="180">
        <f t="shared" si="2"/>
        <v>-200</v>
      </c>
      <c r="H20" s="177">
        <f t="shared" si="3"/>
        <v>-0.03</v>
      </c>
    </row>
    <row r="21" spans="1:8" x14ac:dyDescent="0.25">
      <c r="A21" t="s">
        <v>244</v>
      </c>
      <c r="B21" s="82">
        <v>40600</v>
      </c>
      <c r="C21" s="82">
        <v>41700</v>
      </c>
      <c r="D21" s="82">
        <v>40600</v>
      </c>
      <c r="E21" s="180">
        <f t="shared" si="0"/>
        <v>-1100</v>
      </c>
      <c r="F21" s="177">
        <f t="shared" si="1"/>
        <v>-2.5999999999999999E-2</v>
      </c>
      <c r="G21" s="180">
        <f t="shared" si="2"/>
        <v>0</v>
      </c>
      <c r="H21" s="177">
        <f t="shared" si="3"/>
        <v>0</v>
      </c>
    </row>
    <row r="22" spans="1:8" x14ac:dyDescent="0.25">
      <c r="A22" t="s">
        <v>221</v>
      </c>
      <c r="B22" s="82">
        <v>61400</v>
      </c>
      <c r="C22" s="82">
        <v>61600</v>
      </c>
      <c r="D22" s="82">
        <v>58100</v>
      </c>
      <c r="E22" s="180">
        <f t="shared" si="0"/>
        <v>-200</v>
      </c>
      <c r="F22" s="177">
        <f t="shared" si="1"/>
        <v>-3.0000000000000001E-3</v>
      </c>
      <c r="G22" s="180">
        <f t="shared" si="2"/>
        <v>3300</v>
      </c>
      <c r="H22" s="177">
        <f t="shared" si="3"/>
        <v>5.7000000000000002E-2</v>
      </c>
    </row>
    <row r="23" spans="1:8" x14ac:dyDescent="0.25">
      <c r="A23" t="s">
        <v>222</v>
      </c>
      <c r="B23" s="82">
        <v>13600</v>
      </c>
      <c r="C23" s="82">
        <v>13800</v>
      </c>
      <c r="D23" s="82">
        <v>12100</v>
      </c>
      <c r="E23" s="180">
        <f t="shared" si="0"/>
        <v>-200</v>
      </c>
      <c r="F23" s="177">
        <f t="shared" si="1"/>
        <v>-1.4E-2</v>
      </c>
      <c r="G23" s="180">
        <f t="shared" si="2"/>
        <v>1500</v>
      </c>
      <c r="H23" s="177">
        <f t="shared" si="3"/>
        <v>0.124</v>
      </c>
    </row>
    <row r="24" spans="1:8" x14ac:dyDescent="0.25">
      <c r="A24" t="s">
        <v>223</v>
      </c>
      <c r="B24" s="82">
        <v>47800</v>
      </c>
      <c r="C24" s="82">
        <v>47800</v>
      </c>
      <c r="D24" s="82">
        <v>46000</v>
      </c>
      <c r="E24" s="180">
        <f t="shared" si="0"/>
        <v>0</v>
      </c>
      <c r="F24" s="177">
        <f t="shared" si="1"/>
        <v>0</v>
      </c>
      <c r="G24" s="180">
        <f t="shared" si="2"/>
        <v>1800</v>
      </c>
      <c r="H24" s="177">
        <f t="shared" si="3"/>
        <v>3.9E-2</v>
      </c>
    </row>
    <row r="25" spans="1:8" x14ac:dyDescent="0.25">
      <c r="A25" t="s">
        <v>227</v>
      </c>
      <c r="B25" s="82">
        <v>48300</v>
      </c>
      <c r="C25" s="82">
        <v>48400</v>
      </c>
      <c r="D25" s="82">
        <v>48400</v>
      </c>
      <c r="E25" s="180">
        <f t="shared" si="0"/>
        <v>-100</v>
      </c>
      <c r="F25" s="177">
        <f t="shared" si="1"/>
        <v>-2E-3</v>
      </c>
      <c r="G25" s="180">
        <f t="shared" si="2"/>
        <v>-100</v>
      </c>
      <c r="H25" s="177">
        <f t="shared" si="3"/>
        <v>-2E-3</v>
      </c>
    </row>
    <row r="26" spans="1:8" x14ac:dyDescent="0.25">
      <c r="A26" t="s">
        <v>233</v>
      </c>
      <c r="B26" s="82">
        <v>16400</v>
      </c>
      <c r="C26" s="82">
        <v>16100</v>
      </c>
      <c r="D26" s="82">
        <v>15400</v>
      </c>
      <c r="E26" s="180">
        <f t="shared" si="0"/>
        <v>300</v>
      </c>
      <c r="F26" s="177">
        <f t="shared" si="1"/>
        <v>1.9E-2</v>
      </c>
      <c r="G26" s="180">
        <f t="shared" si="2"/>
        <v>1000</v>
      </c>
      <c r="H26" s="177">
        <f t="shared" si="3"/>
        <v>6.5000000000000002E-2</v>
      </c>
    </row>
    <row r="27" spans="1:8" x14ac:dyDescent="0.25">
      <c r="A27" t="s">
        <v>236</v>
      </c>
      <c r="B27" s="82">
        <v>62900</v>
      </c>
      <c r="C27" s="82">
        <v>63600</v>
      </c>
      <c r="D27" s="82">
        <v>63700</v>
      </c>
      <c r="E27" s="180">
        <f t="shared" si="0"/>
        <v>-700</v>
      </c>
      <c r="F27" s="177">
        <f t="shared" si="1"/>
        <v>-1.0999999999999999E-2</v>
      </c>
      <c r="G27" s="180">
        <f t="shared" si="2"/>
        <v>-800</v>
      </c>
      <c r="H27" s="177">
        <f t="shared" si="3"/>
        <v>-1.2999999999999999E-2</v>
      </c>
    </row>
    <row r="28" spans="1:8" x14ac:dyDescent="0.25">
      <c r="A28" t="s">
        <v>237</v>
      </c>
      <c r="B28" s="82">
        <v>3100</v>
      </c>
      <c r="C28" s="82">
        <v>3100</v>
      </c>
      <c r="D28" s="82">
        <v>3100</v>
      </c>
      <c r="E28" s="180">
        <f t="shared" si="0"/>
        <v>0</v>
      </c>
      <c r="F28" s="177">
        <f t="shared" si="1"/>
        <v>0</v>
      </c>
      <c r="G28" s="180">
        <f t="shared" si="2"/>
        <v>0</v>
      </c>
      <c r="H28" s="177">
        <f t="shared" si="3"/>
        <v>0</v>
      </c>
    </row>
    <row r="29" spans="1:8" x14ac:dyDescent="0.25">
      <c r="A29" t="s">
        <v>238</v>
      </c>
      <c r="B29" s="82">
        <v>13400</v>
      </c>
      <c r="C29" s="82">
        <v>13800</v>
      </c>
      <c r="D29" s="82">
        <v>15100</v>
      </c>
      <c r="E29" s="180">
        <f t="shared" si="0"/>
        <v>-400</v>
      </c>
      <c r="F29" s="177">
        <f t="shared" si="1"/>
        <v>-2.9000000000000001E-2</v>
      </c>
      <c r="G29" s="180">
        <f t="shared" si="2"/>
        <v>-1700</v>
      </c>
      <c r="H29" s="177">
        <f t="shared" si="3"/>
        <v>-0.113</v>
      </c>
    </row>
    <row r="30" spans="1:8" x14ac:dyDescent="0.25">
      <c r="A30" t="s">
        <v>241</v>
      </c>
      <c r="B30" s="82">
        <v>46400</v>
      </c>
      <c r="C30" s="82">
        <v>46700</v>
      </c>
      <c r="D30" s="82">
        <v>45500</v>
      </c>
      <c r="E30" s="180">
        <f t="shared" si="0"/>
        <v>-300</v>
      </c>
      <c r="F30" s="177">
        <f t="shared" si="1"/>
        <v>-6.0000000000000001E-3</v>
      </c>
      <c r="G30" s="180">
        <f t="shared" si="2"/>
        <v>900</v>
      </c>
      <c r="H30" s="177">
        <f t="shared" si="3"/>
        <v>0.02</v>
      </c>
    </row>
    <row r="32" spans="1:8" x14ac:dyDescent="0.25">
      <c r="A32" t="s">
        <v>136</v>
      </c>
    </row>
  </sheetData>
  <mergeCells count="1">
    <mergeCell ref="E1:H1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7030A0"/>
  </sheetPr>
  <dimension ref="A1:J30"/>
  <sheetViews>
    <sheetView zoomScale="80" zoomScaleNormal="80" workbookViewId="0">
      <selection activeCell="H20" sqref="H20"/>
    </sheetView>
  </sheetViews>
  <sheetFormatPr defaultRowHeight="15" x14ac:dyDescent="0.25"/>
  <cols>
    <col min="1" max="1" width="44.140625" style="152" bestFit="1" customWidth="1"/>
    <col min="2" max="4" width="11.5703125" style="152" bestFit="1" customWidth="1"/>
    <col min="6" max="6" width="9.140625" style="164" customWidth="1"/>
    <col min="8" max="8" width="9.140625" style="164" customWidth="1"/>
    <col min="10" max="10" width="43.85546875" style="152" bestFit="1" customWidth="1"/>
  </cols>
  <sheetData>
    <row r="1" spans="1:8" x14ac:dyDescent="0.25">
      <c r="A1" t="s">
        <v>276</v>
      </c>
      <c r="E1" s="222" t="s">
        <v>122</v>
      </c>
      <c r="F1" s="237"/>
      <c r="G1" s="198"/>
      <c r="H1" s="237"/>
    </row>
    <row r="2" spans="1:8" x14ac:dyDescent="0.25">
      <c r="A2" s="166" t="s">
        <v>176</v>
      </c>
      <c r="B2" t="s">
        <v>124</v>
      </c>
      <c r="C2" t="s">
        <v>125</v>
      </c>
      <c r="D2" t="s">
        <v>126</v>
      </c>
      <c r="E2" t="s">
        <v>127</v>
      </c>
      <c r="F2" s="164" t="s">
        <v>128</v>
      </c>
      <c r="G2" t="s">
        <v>126</v>
      </c>
      <c r="H2" s="164" t="s">
        <v>128</v>
      </c>
    </row>
    <row r="3" spans="1:8" x14ac:dyDescent="0.25">
      <c r="A3" s="166" t="s">
        <v>281</v>
      </c>
      <c r="B3" t="s">
        <v>130</v>
      </c>
      <c r="C3" t="s">
        <v>130</v>
      </c>
      <c r="D3" t="s">
        <v>131</v>
      </c>
      <c r="E3" t="s">
        <v>130</v>
      </c>
      <c r="F3" s="164" t="s">
        <v>132</v>
      </c>
      <c r="G3" t="s">
        <v>131</v>
      </c>
      <c r="H3" s="164" t="s">
        <v>132</v>
      </c>
    </row>
    <row r="5" spans="1:8" x14ac:dyDescent="0.25">
      <c r="A5" t="s">
        <v>139</v>
      </c>
      <c r="B5" s="82">
        <v>188400</v>
      </c>
      <c r="C5" s="82">
        <v>190700</v>
      </c>
      <c r="D5" s="82">
        <v>183300</v>
      </c>
      <c r="E5" s="180">
        <f t="shared" ref="E5:E27" si="0">B5-C5</f>
        <v>-2300</v>
      </c>
      <c r="F5" s="177">
        <f t="shared" ref="F5:F27" si="1">ROUND((B5-C5)/C5,3)</f>
        <v>-1.2E-2</v>
      </c>
      <c r="G5" s="180">
        <f t="shared" ref="G5:G27" si="2">B5-D5</f>
        <v>5100</v>
      </c>
      <c r="H5" s="177">
        <f t="shared" ref="H5:H27" si="3">ROUND((B5-D5)/D5,3)</f>
        <v>2.8000000000000001E-2</v>
      </c>
    </row>
    <row r="6" spans="1:8" x14ac:dyDescent="0.25">
      <c r="A6" t="s">
        <v>178</v>
      </c>
      <c r="B6" s="82">
        <v>162900</v>
      </c>
      <c r="C6" s="82">
        <v>165100</v>
      </c>
      <c r="D6" s="82">
        <v>158600</v>
      </c>
      <c r="E6" s="180">
        <f t="shared" si="0"/>
        <v>-2200</v>
      </c>
      <c r="F6" s="177">
        <f t="shared" si="1"/>
        <v>-1.2999999999999999E-2</v>
      </c>
      <c r="G6" s="180">
        <f t="shared" si="2"/>
        <v>4300</v>
      </c>
      <c r="H6" s="177">
        <f t="shared" si="3"/>
        <v>2.7E-2</v>
      </c>
    </row>
    <row r="7" spans="1:8" x14ac:dyDescent="0.25">
      <c r="A7" t="s">
        <v>179</v>
      </c>
      <c r="B7" s="82">
        <v>17800</v>
      </c>
      <c r="C7" s="82">
        <v>17900</v>
      </c>
      <c r="D7" s="82">
        <v>17300</v>
      </c>
      <c r="E7" s="180">
        <f t="shared" si="0"/>
        <v>-100</v>
      </c>
      <c r="F7" s="177">
        <f t="shared" si="1"/>
        <v>-6.0000000000000001E-3</v>
      </c>
      <c r="G7" s="180">
        <f t="shared" si="2"/>
        <v>500</v>
      </c>
      <c r="H7" s="177">
        <f t="shared" si="3"/>
        <v>2.9000000000000001E-2</v>
      </c>
    </row>
    <row r="8" spans="1:8" x14ac:dyDescent="0.25">
      <c r="A8" t="s">
        <v>193</v>
      </c>
      <c r="B8" s="82">
        <v>170600</v>
      </c>
      <c r="C8" s="82">
        <v>172800</v>
      </c>
      <c r="D8" s="82">
        <v>166000</v>
      </c>
      <c r="E8" s="180">
        <f t="shared" si="0"/>
        <v>-2200</v>
      </c>
      <c r="F8" s="177">
        <f t="shared" si="1"/>
        <v>-1.2999999999999999E-2</v>
      </c>
      <c r="G8" s="180">
        <f t="shared" si="2"/>
        <v>4600</v>
      </c>
      <c r="H8" s="177">
        <f t="shared" si="3"/>
        <v>2.8000000000000001E-2</v>
      </c>
    </row>
    <row r="9" spans="1:8" x14ac:dyDescent="0.25">
      <c r="A9" t="s">
        <v>194</v>
      </c>
      <c r="B9" s="82">
        <v>145100</v>
      </c>
      <c r="C9" s="82">
        <v>147200</v>
      </c>
      <c r="D9" s="82">
        <v>141300</v>
      </c>
      <c r="E9" s="180">
        <f t="shared" si="0"/>
        <v>-2100</v>
      </c>
      <c r="F9" s="177">
        <f t="shared" si="1"/>
        <v>-1.4E-2</v>
      </c>
      <c r="G9" s="180">
        <f t="shared" si="2"/>
        <v>3800</v>
      </c>
      <c r="H9" s="177">
        <f t="shared" si="3"/>
        <v>2.7E-2</v>
      </c>
    </row>
    <row r="10" spans="1:8" x14ac:dyDescent="0.25">
      <c r="A10" t="s">
        <v>180</v>
      </c>
      <c r="B10" s="82">
        <v>12300</v>
      </c>
      <c r="C10" s="82">
        <v>12400</v>
      </c>
      <c r="D10" s="82">
        <v>11900</v>
      </c>
      <c r="E10" s="180">
        <f t="shared" si="0"/>
        <v>-100</v>
      </c>
      <c r="F10" s="177">
        <f t="shared" si="1"/>
        <v>-8.0000000000000002E-3</v>
      </c>
      <c r="G10" s="180">
        <f t="shared" si="2"/>
        <v>400</v>
      </c>
      <c r="H10" s="177">
        <f t="shared" si="3"/>
        <v>3.4000000000000002E-2</v>
      </c>
    </row>
    <row r="11" spans="1:8" x14ac:dyDescent="0.25">
      <c r="A11" t="s">
        <v>186</v>
      </c>
      <c r="B11" s="82">
        <v>5500</v>
      </c>
      <c r="C11" s="82">
        <v>5500</v>
      </c>
      <c r="D11" s="82">
        <v>5400</v>
      </c>
      <c r="E11" s="180">
        <f t="shared" si="0"/>
        <v>0</v>
      </c>
      <c r="F11" s="177">
        <f t="shared" si="1"/>
        <v>0</v>
      </c>
      <c r="G11" s="180">
        <f t="shared" si="2"/>
        <v>100</v>
      </c>
      <c r="H11" s="177">
        <f t="shared" si="3"/>
        <v>1.9E-2</v>
      </c>
    </row>
    <row r="12" spans="1:8" x14ac:dyDescent="0.25">
      <c r="A12" t="s">
        <v>195</v>
      </c>
      <c r="B12" s="82">
        <v>40700</v>
      </c>
      <c r="C12" s="82">
        <v>40500</v>
      </c>
      <c r="D12" s="82">
        <v>41900</v>
      </c>
      <c r="E12" s="180">
        <f t="shared" si="0"/>
        <v>200</v>
      </c>
      <c r="F12" s="177">
        <f t="shared" si="1"/>
        <v>5.0000000000000001E-3</v>
      </c>
      <c r="G12" s="180">
        <f t="shared" si="2"/>
        <v>-1200</v>
      </c>
      <c r="H12" s="177">
        <f t="shared" si="3"/>
        <v>-2.9000000000000001E-2</v>
      </c>
    </row>
    <row r="13" spans="1:8" x14ac:dyDescent="0.25">
      <c r="A13" t="s">
        <v>196</v>
      </c>
      <c r="B13" s="82">
        <v>3800</v>
      </c>
      <c r="C13" s="82">
        <v>3700</v>
      </c>
      <c r="D13" s="82">
        <v>3700</v>
      </c>
      <c r="E13" s="180">
        <f t="shared" si="0"/>
        <v>100</v>
      </c>
      <c r="F13" s="177">
        <f t="shared" si="1"/>
        <v>2.7E-2</v>
      </c>
      <c r="G13" s="180">
        <f t="shared" si="2"/>
        <v>100</v>
      </c>
      <c r="H13" s="177">
        <f t="shared" si="3"/>
        <v>2.7E-2</v>
      </c>
    </row>
    <row r="14" spans="1:8" x14ac:dyDescent="0.25">
      <c r="A14" t="s">
        <v>199</v>
      </c>
      <c r="B14" s="82">
        <v>31200</v>
      </c>
      <c r="C14" s="82">
        <v>31200</v>
      </c>
      <c r="D14" s="82">
        <v>32700</v>
      </c>
      <c r="E14" s="180">
        <f t="shared" si="0"/>
        <v>0</v>
      </c>
      <c r="F14" s="177">
        <f t="shared" si="1"/>
        <v>0</v>
      </c>
      <c r="G14" s="180">
        <f t="shared" si="2"/>
        <v>-1500</v>
      </c>
      <c r="H14" s="177">
        <f t="shared" si="3"/>
        <v>-4.5999999999999999E-2</v>
      </c>
    </row>
    <row r="15" spans="1:8" x14ac:dyDescent="0.25">
      <c r="A15" t="s">
        <v>205</v>
      </c>
      <c r="B15" s="82">
        <v>5700</v>
      </c>
      <c r="C15" s="82">
        <v>5600</v>
      </c>
      <c r="D15" s="82">
        <v>5500</v>
      </c>
      <c r="E15" s="180">
        <f t="shared" si="0"/>
        <v>100</v>
      </c>
      <c r="F15" s="177">
        <f t="shared" si="1"/>
        <v>1.7999999999999999E-2</v>
      </c>
      <c r="G15" s="180">
        <f t="shared" si="2"/>
        <v>200</v>
      </c>
      <c r="H15" s="177">
        <f t="shared" si="3"/>
        <v>3.5999999999999997E-2</v>
      </c>
    </row>
    <row r="16" spans="1:8" x14ac:dyDescent="0.25">
      <c r="A16" t="s">
        <v>208</v>
      </c>
      <c r="B16" s="82">
        <v>2900</v>
      </c>
      <c r="C16" s="82">
        <v>2900</v>
      </c>
      <c r="D16" s="82">
        <v>2900</v>
      </c>
      <c r="E16" s="180">
        <f t="shared" si="0"/>
        <v>0</v>
      </c>
      <c r="F16" s="177">
        <f t="shared" si="1"/>
        <v>0</v>
      </c>
      <c r="G16" s="180">
        <f t="shared" si="2"/>
        <v>0</v>
      </c>
      <c r="H16" s="177">
        <f t="shared" si="3"/>
        <v>0</v>
      </c>
    </row>
    <row r="17" spans="1:8" x14ac:dyDescent="0.25">
      <c r="A17" t="s">
        <v>209</v>
      </c>
      <c r="B17" s="82">
        <v>11100</v>
      </c>
      <c r="C17" s="82">
        <v>11200</v>
      </c>
      <c r="D17" s="82">
        <v>10600</v>
      </c>
      <c r="E17" s="180">
        <f t="shared" si="0"/>
        <v>-100</v>
      </c>
      <c r="F17" s="177">
        <f t="shared" si="1"/>
        <v>-8.9999999999999993E-3</v>
      </c>
      <c r="G17" s="180">
        <f t="shared" si="2"/>
        <v>500</v>
      </c>
      <c r="H17" s="177">
        <f t="shared" si="3"/>
        <v>4.7E-2</v>
      </c>
    </row>
    <row r="18" spans="1:8" x14ac:dyDescent="0.25">
      <c r="A18" t="s">
        <v>213</v>
      </c>
      <c r="B18" s="82">
        <v>19100</v>
      </c>
      <c r="C18" s="82">
        <v>19300</v>
      </c>
      <c r="D18" s="82">
        <v>18200</v>
      </c>
      <c r="E18" s="180">
        <f t="shared" si="0"/>
        <v>-200</v>
      </c>
      <c r="F18" s="177">
        <f t="shared" si="1"/>
        <v>-0.01</v>
      </c>
      <c r="G18" s="180">
        <f t="shared" si="2"/>
        <v>900</v>
      </c>
      <c r="H18" s="177">
        <f t="shared" si="3"/>
        <v>4.9000000000000002E-2</v>
      </c>
    </row>
    <row r="19" spans="1:8" x14ac:dyDescent="0.25">
      <c r="A19" t="s">
        <v>221</v>
      </c>
      <c r="B19" s="82">
        <v>23100</v>
      </c>
      <c r="C19" s="82">
        <v>23000</v>
      </c>
      <c r="D19" s="82">
        <v>21300</v>
      </c>
      <c r="E19" s="180">
        <f t="shared" si="0"/>
        <v>100</v>
      </c>
      <c r="F19" s="177">
        <f t="shared" si="1"/>
        <v>4.0000000000000001E-3</v>
      </c>
      <c r="G19" s="180">
        <f t="shared" si="2"/>
        <v>1800</v>
      </c>
      <c r="H19" s="177">
        <f t="shared" si="3"/>
        <v>8.5000000000000006E-2</v>
      </c>
    </row>
    <row r="20" spans="1:8" x14ac:dyDescent="0.25">
      <c r="A20" t="s">
        <v>227</v>
      </c>
      <c r="B20" s="82">
        <v>41200</v>
      </c>
      <c r="C20" s="82">
        <v>43400</v>
      </c>
      <c r="D20" s="82">
        <v>39900</v>
      </c>
      <c r="E20" s="180">
        <f t="shared" si="0"/>
        <v>-2200</v>
      </c>
      <c r="F20" s="177">
        <f t="shared" si="1"/>
        <v>-5.0999999999999997E-2</v>
      </c>
      <c r="G20" s="180">
        <f t="shared" si="2"/>
        <v>1300</v>
      </c>
      <c r="H20" s="177">
        <f t="shared" si="3"/>
        <v>3.3000000000000002E-2</v>
      </c>
    </row>
    <row r="21" spans="1:8" x14ac:dyDescent="0.25">
      <c r="A21" t="s">
        <v>230</v>
      </c>
      <c r="B21" s="82">
        <v>36000</v>
      </c>
      <c r="C21" s="82">
        <v>38100</v>
      </c>
      <c r="D21" s="82">
        <v>33400</v>
      </c>
      <c r="E21" s="180">
        <f t="shared" si="0"/>
        <v>-2100</v>
      </c>
      <c r="F21" s="177">
        <f t="shared" si="1"/>
        <v>-5.5E-2</v>
      </c>
      <c r="G21" s="180">
        <f t="shared" si="2"/>
        <v>2600</v>
      </c>
      <c r="H21" s="177">
        <f t="shared" si="3"/>
        <v>7.8E-2</v>
      </c>
    </row>
    <row r="22" spans="1:8" x14ac:dyDescent="0.25">
      <c r="A22" t="s">
        <v>232</v>
      </c>
      <c r="B22" s="82">
        <v>28900</v>
      </c>
      <c r="C22" s="82">
        <v>30400</v>
      </c>
      <c r="D22" s="82">
        <v>26400</v>
      </c>
      <c r="E22" s="180">
        <f t="shared" si="0"/>
        <v>-1500</v>
      </c>
      <c r="F22" s="177">
        <f t="shared" si="1"/>
        <v>-4.9000000000000002E-2</v>
      </c>
      <c r="G22" s="180">
        <f t="shared" si="2"/>
        <v>2500</v>
      </c>
      <c r="H22" s="177">
        <f t="shared" si="3"/>
        <v>9.5000000000000001E-2</v>
      </c>
    </row>
    <row r="23" spans="1:8" x14ac:dyDescent="0.25">
      <c r="A23" t="s">
        <v>233</v>
      </c>
      <c r="B23" s="82">
        <v>7000</v>
      </c>
      <c r="C23" s="82">
        <v>6900</v>
      </c>
      <c r="D23" s="82">
        <v>6500</v>
      </c>
      <c r="E23" s="180">
        <f t="shared" si="0"/>
        <v>100</v>
      </c>
      <c r="F23" s="177">
        <f t="shared" si="1"/>
        <v>1.4E-2</v>
      </c>
      <c r="G23" s="180">
        <f t="shared" si="2"/>
        <v>500</v>
      </c>
      <c r="H23" s="177">
        <f t="shared" si="3"/>
        <v>7.6999999999999999E-2</v>
      </c>
    </row>
    <row r="24" spans="1:8" x14ac:dyDescent="0.25">
      <c r="A24" t="s">
        <v>236</v>
      </c>
      <c r="B24" s="82">
        <v>25500</v>
      </c>
      <c r="C24" s="82">
        <v>25600</v>
      </c>
      <c r="D24" s="82">
        <v>24700</v>
      </c>
      <c r="E24" s="180">
        <f t="shared" si="0"/>
        <v>-100</v>
      </c>
      <c r="F24" s="177">
        <f t="shared" si="1"/>
        <v>-4.0000000000000001E-3</v>
      </c>
      <c r="G24" s="180">
        <f t="shared" si="2"/>
        <v>800</v>
      </c>
      <c r="H24" s="177">
        <f t="shared" si="3"/>
        <v>3.2000000000000001E-2</v>
      </c>
    </row>
    <row r="25" spans="1:8" x14ac:dyDescent="0.25">
      <c r="A25" t="s">
        <v>237</v>
      </c>
      <c r="B25" s="82">
        <v>1600</v>
      </c>
      <c r="C25" s="82">
        <v>1600</v>
      </c>
      <c r="D25" s="82">
        <v>1500</v>
      </c>
      <c r="E25" s="180">
        <f t="shared" si="0"/>
        <v>0</v>
      </c>
      <c r="F25" s="177">
        <f t="shared" si="1"/>
        <v>0</v>
      </c>
      <c r="G25" s="180">
        <f t="shared" si="2"/>
        <v>100</v>
      </c>
      <c r="H25" s="177">
        <f t="shared" si="3"/>
        <v>6.7000000000000004E-2</v>
      </c>
    </row>
    <row r="26" spans="1:8" x14ac:dyDescent="0.25">
      <c r="A26" t="s">
        <v>238</v>
      </c>
      <c r="B26" s="82">
        <v>4800</v>
      </c>
      <c r="C26" s="82">
        <v>4800</v>
      </c>
      <c r="D26" s="82">
        <v>4800</v>
      </c>
      <c r="E26" s="180">
        <f t="shared" si="0"/>
        <v>0</v>
      </c>
      <c r="F26" s="177">
        <f t="shared" si="1"/>
        <v>0</v>
      </c>
      <c r="G26" s="180">
        <f t="shared" si="2"/>
        <v>0</v>
      </c>
      <c r="H26" s="177">
        <f t="shared" si="3"/>
        <v>0</v>
      </c>
    </row>
    <row r="27" spans="1:8" x14ac:dyDescent="0.25">
      <c r="A27" t="s">
        <v>241</v>
      </c>
      <c r="B27" s="82">
        <v>19100</v>
      </c>
      <c r="C27" s="82">
        <v>19200</v>
      </c>
      <c r="D27" s="82">
        <v>18400</v>
      </c>
      <c r="E27" s="180">
        <f t="shared" si="0"/>
        <v>-100</v>
      </c>
      <c r="F27" s="177">
        <f t="shared" si="1"/>
        <v>-5.0000000000000001E-3</v>
      </c>
      <c r="G27" s="180">
        <f t="shared" si="2"/>
        <v>700</v>
      </c>
      <c r="H27" s="177">
        <f t="shared" si="3"/>
        <v>3.7999999999999999E-2</v>
      </c>
    </row>
    <row r="28" spans="1:8" x14ac:dyDescent="0.25">
      <c r="B28" s="82"/>
      <c r="C28" s="82"/>
      <c r="D28" s="82"/>
    </row>
    <row r="29" spans="1:8" x14ac:dyDescent="0.25">
      <c r="B29" s="82"/>
      <c r="C29" s="82"/>
      <c r="D29" s="82"/>
    </row>
    <row r="30" spans="1:8" x14ac:dyDescent="0.25">
      <c r="A30" t="s">
        <v>136</v>
      </c>
      <c r="B30" s="82"/>
      <c r="C30" s="82"/>
      <c r="D30" s="82"/>
    </row>
  </sheetData>
  <mergeCells count="1">
    <mergeCell ref="E1:H1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7030A0"/>
  </sheetPr>
  <dimension ref="A1:H29"/>
  <sheetViews>
    <sheetView workbookViewId="0">
      <selection activeCell="H26" sqref="H26"/>
    </sheetView>
  </sheetViews>
  <sheetFormatPr defaultRowHeight="15" x14ac:dyDescent="0.25"/>
  <cols>
    <col min="1" max="1" width="39.42578125" style="152" bestFit="1" customWidth="1"/>
    <col min="2" max="4" width="11.5703125" style="152" bestFit="1" customWidth="1"/>
    <col min="6" max="6" width="9.140625" style="164" customWidth="1"/>
    <col min="8" max="8" width="9.140625" style="164" customWidth="1"/>
  </cols>
  <sheetData>
    <row r="1" spans="1:8" x14ac:dyDescent="0.25">
      <c r="A1" t="s">
        <v>276</v>
      </c>
      <c r="E1" s="222" t="s">
        <v>122</v>
      </c>
      <c r="F1" s="237"/>
      <c r="G1" s="198"/>
      <c r="H1" s="237"/>
    </row>
    <row r="2" spans="1:8" x14ac:dyDescent="0.25">
      <c r="A2" s="166" t="s">
        <v>176</v>
      </c>
      <c r="B2" t="s">
        <v>124</v>
      </c>
      <c r="C2" t="s">
        <v>125</v>
      </c>
      <c r="D2" t="s">
        <v>126</v>
      </c>
      <c r="E2" t="s">
        <v>127</v>
      </c>
      <c r="F2" s="164" t="s">
        <v>128</v>
      </c>
      <c r="G2" t="s">
        <v>126</v>
      </c>
      <c r="H2" s="164" t="s">
        <v>128</v>
      </c>
    </row>
    <row r="3" spans="1:8" x14ac:dyDescent="0.25">
      <c r="A3" s="166" t="s">
        <v>282</v>
      </c>
      <c r="B3" t="s">
        <v>130</v>
      </c>
      <c r="C3" t="s">
        <v>130</v>
      </c>
      <c r="D3" t="s">
        <v>131</v>
      </c>
      <c r="E3" t="s">
        <v>130</v>
      </c>
      <c r="F3" s="164" t="s">
        <v>132</v>
      </c>
      <c r="G3" t="s">
        <v>131</v>
      </c>
      <c r="H3" s="164" t="s">
        <v>132</v>
      </c>
    </row>
    <row r="5" spans="1:8" x14ac:dyDescent="0.25">
      <c r="A5" t="s">
        <v>139</v>
      </c>
      <c r="B5" s="82">
        <v>175200</v>
      </c>
      <c r="C5" s="82">
        <v>174300</v>
      </c>
      <c r="D5" s="82">
        <v>170200</v>
      </c>
      <c r="E5" s="180">
        <f t="shared" ref="E5:E27" si="0">B5-C5</f>
        <v>900</v>
      </c>
      <c r="F5" s="177">
        <f t="shared" ref="F5:F27" si="1">ROUND((B5-C5)/C5,3)</f>
        <v>5.0000000000000001E-3</v>
      </c>
      <c r="G5" s="180">
        <f t="shared" ref="G5:G27" si="2">B5-D5</f>
        <v>5000</v>
      </c>
      <c r="H5" s="177">
        <f t="shared" ref="H5:H27" si="3">ROUND((B5-D5)/D5,3)</f>
        <v>2.9000000000000001E-2</v>
      </c>
    </row>
    <row r="6" spans="1:8" x14ac:dyDescent="0.25">
      <c r="A6" t="s">
        <v>178</v>
      </c>
      <c r="B6" s="82">
        <v>144900</v>
      </c>
      <c r="C6" s="82">
        <v>144600</v>
      </c>
      <c r="D6" s="82">
        <v>141800</v>
      </c>
      <c r="E6" s="180">
        <f t="shared" si="0"/>
        <v>300</v>
      </c>
      <c r="F6" s="177">
        <f t="shared" si="1"/>
        <v>2E-3</v>
      </c>
      <c r="G6" s="180">
        <f t="shared" si="2"/>
        <v>3100</v>
      </c>
      <c r="H6" s="177">
        <f t="shared" si="3"/>
        <v>2.1999999999999999E-2</v>
      </c>
    </row>
    <row r="7" spans="1:8" x14ac:dyDescent="0.25">
      <c r="A7" t="s">
        <v>179</v>
      </c>
      <c r="B7" s="82">
        <v>46200</v>
      </c>
      <c r="C7" s="82">
        <v>46200</v>
      </c>
      <c r="D7" s="82">
        <v>45900</v>
      </c>
      <c r="E7" s="180">
        <f t="shared" si="0"/>
        <v>0</v>
      </c>
      <c r="F7" s="177">
        <f t="shared" si="1"/>
        <v>0</v>
      </c>
      <c r="G7" s="180">
        <f t="shared" si="2"/>
        <v>300</v>
      </c>
      <c r="H7" s="177">
        <f t="shared" si="3"/>
        <v>7.0000000000000001E-3</v>
      </c>
    </row>
    <row r="8" spans="1:8" x14ac:dyDescent="0.25">
      <c r="A8" t="s">
        <v>193</v>
      </c>
      <c r="B8" s="82">
        <v>129000</v>
      </c>
      <c r="C8" s="82">
        <v>128100</v>
      </c>
      <c r="D8" s="82">
        <v>124300</v>
      </c>
      <c r="E8" s="180">
        <f t="shared" si="0"/>
        <v>900</v>
      </c>
      <c r="F8" s="177">
        <f t="shared" si="1"/>
        <v>7.0000000000000001E-3</v>
      </c>
      <c r="G8" s="180">
        <f t="shared" si="2"/>
        <v>4700</v>
      </c>
      <c r="H8" s="177">
        <f t="shared" si="3"/>
        <v>3.7999999999999999E-2</v>
      </c>
    </row>
    <row r="9" spans="1:8" x14ac:dyDescent="0.25">
      <c r="A9" t="s">
        <v>194</v>
      </c>
      <c r="B9" s="82">
        <v>98700</v>
      </c>
      <c r="C9" s="82">
        <v>98400</v>
      </c>
      <c r="D9" s="82">
        <v>95900</v>
      </c>
      <c r="E9" s="180">
        <f t="shared" si="0"/>
        <v>300</v>
      </c>
      <c r="F9" s="177">
        <f t="shared" si="1"/>
        <v>3.0000000000000001E-3</v>
      </c>
      <c r="G9" s="180">
        <f t="shared" si="2"/>
        <v>2800</v>
      </c>
      <c r="H9" s="177">
        <f t="shared" si="3"/>
        <v>2.9000000000000001E-2</v>
      </c>
    </row>
    <row r="10" spans="1:8" x14ac:dyDescent="0.25">
      <c r="A10" t="s">
        <v>180</v>
      </c>
      <c r="B10" s="82">
        <v>7700</v>
      </c>
      <c r="C10" s="82">
        <v>7700</v>
      </c>
      <c r="D10" s="82">
        <v>7600</v>
      </c>
      <c r="E10" s="180">
        <f t="shared" si="0"/>
        <v>0</v>
      </c>
      <c r="F10" s="177">
        <f t="shared" si="1"/>
        <v>0</v>
      </c>
      <c r="G10" s="180">
        <f t="shared" si="2"/>
        <v>100</v>
      </c>
      <c r="H10" s="177">
        <f t="shared" si="3"/>
        <v>1.2999999999999999E-2</v>
      </c>
    </row>
    <row r="11" spans="1:8" x14ac:dyDescent="0.25">
      <c r="A11" t="s">
        <v>186</v>
      </c>
      <c r="B11" s="82">
        <v>38500</v>
      </c>
      <c r="C11" s="82">
        <v>38500</v>
      </c>
      <c r="D11" s="82">
        <v>38300</v>
      </c>
      <c r="E11" s="180">
        <f t="shared" si="0"/>
        <v>0</v>
      </c>
      <c r="F11" s="177">
        <f t="shared" si="1"/>
        <v>0</v>
      </c>
      <c r="G11" s="180">
        <f t="shared" si="2"/>
        <v>200</v>
      </c>
      <c r="H11" s="177">
        <f t="shared" si="3"/>
        <v>5.0000000000000001E-3</v>
      </c>
    </row>
    <row r="12" spans="1:8" x14ac:dyDescent="0.25">
      <c r="A12" t="s">
        <v>187</v>
      </c>
      <c r="B12" s="82">
        <v>26800</v>
      </c>
      <c r="C12" s="82">
        <v>26700</v>
      </c>
      <c r="D12" s="82">
        <v>26300</v>
      </c>
      <c r="E12" s="180">
        <f t="shared" si="0"/>
        <v>100</v>
      </c>
      <c r="F12" s="177">
        <f t="shared" si="1"/>
        <v>4.0000000000000001E-3</v>
      </c>
      <c r="G12" s="180">
        <f t="shared" si="2"/>
        <v>500</v>
      </c>
      <c r="H12" s="177">
        <f t="shared" si="3"/>
        <v>1.9E-2</v>
      </c>
    </row>
    <row r="13" spans="1:8" x14ac:dyDescent="0.25">
      <c r="A13" t="s">
        <v>190</v>
      </c>
      <c r="B13" s="82">
        <v>11700</v>
      </c>
      <c r="C13" s="82">
        <v>11800</v>
      </c>
      <c r="D13" s="82">
        <v>12000</v>
      </c>
      <c r="E13" s="180">
        <f t="shared" si="0"/>
        <v>-100</v>
      </c>
      <c r="F13" s="177">
        <f t="shared" si="1"/>
        <v>-8.0000000000000002E-3</v>
      </c>
      <c r="G13" s="180">
        <f t="shared" si="2"/>
        <v>-300</v>
      </c>
      <c r="H13" s="177">
        <f t="shared" si="3"/>
        <v>-2.5000000000000001E-2</v>
      </c>
    </row>
    <row r="14" spans="1:8" x14ac:dyDescent="0.25">
      <c r="A14" t="s">
        <v>205</v>
      </c>
      <c r="B14" s="82">
        <v>38600</v>
      </c>
      <c r="C14" s="82">
        <v>37900</v>
      </c>
      <c r="D14" s="82">
        <v>37500</v>
      </c>
      <c r="E14" s="180">
        <f t="shared" si="0"/>
        <v>700</v>
      </c>
      <c r="F14" s="177">
        <f t="shared" si="1"/>
        <v>1.7999999999999999E-2</v>
      </c>
      <c r="G14" s="180">
        <f t="shared" si="2"/>
        <v>1100</v>
      </c>
      <c r="H14" s="177">
        <f t="shared" si="3"/>
        <v>2.9000000000000001E-2</v>
      </c>
    </row>
    <row r="15" spans="1:8" x14ac:dyDescent="0.25">
      <c r="A15" t="s">
        <v>196</v>
      </c>
      <c r="B15" s="82">
        <v>8200</v>
      </c>
      <c r="C15" s="82">
        <v>8000</v>
      </c>
      <c r="D15" s="82">
        <v>8200</v>
      </c>
      <c r="E15" s="180">
        <f t="shared" si="0"/>
        <v>200</v>
      </c>
      <c r="F15" s="177">
        <f t="shared" si="1"/>
        <v>2.5000000000000001E-2</v>
      </c>
      <c r="G15" s="180">
        <f t="shared" si="2"/>
        <v>0</v>
      </c>
      <c r="H15" s="177">
        <f t="shared" si="3"/>
        <v>0</v>
      </c>
    </row>
    <row r="16" spans="1:8" x14ac:dyDescent="0.25">
      <c r="A16" t="s">
        <v>199</v>
      </c>
      <c r="B16" s="82">
        <v>17800</v>
      </c>
      <c r="C16" s="82">
        <v>17500</v>
      </c>
      <c r="D16" s="82">
        <v>17200</v>
      </c>
      <c r="E16" s="180">
        <f t="shared" si="0"/>
        <v>300</v>
      </c>
      <c r="F16" s="177">
        <f t="shared" si="1"/>
        <v>1.7000000000000001E-2</v>
      </c>
      <c r="G16" s="180">
        <f t="shared" si="2"/>
        <v>600</v>
      </c>
      <c r="H16" s="177">
        <f t="shared" si="3"/>
        <v>3.5000000000000003E-2</v>
      </c>
    </row>
    <row r="17" spans="1:8" x14ac:dyDescent="0.25">
      <c r="A17" t="s">
        <v>205</v>
      </c>
      <c r="B17" s="82">
        <v>12600</v>
      </c>
      <c r="C17" s="82">
        <v>12400</v>
      </c>
      <c r="D17" s="82">
        <v>12100</v>
      </c>
      <c r="E17" s="180">
        <f t="shared" si="0"/>
        <v>200</v>
      </c>
      <c r="F17" s="177">
        <f t="shared" si="1"/>
        <v>1.6E-2</v>
      </c>
      <c r="G17" s="180">
        <f t="shared" si="2"/>
        <v>500</v>
      </c>
      <c r="H17" s="177">
        <f t="shared" si="3"/>
        <v>4.1000000000000002E-2</v>
      </c>
    </row>
    <row r="18" spans="1:8" x14ac:dyDescent="0.25">
      <c r="A18" t="s">
        <v>208</v>
      </c>
      <c r="B18" s="82">
        <v>900</v>
      </c>
      <c r="C18" s="82">
        <v>900</v>
      </c>
      <c r="D18" s="82">
        <v>900</v>
      </c>
      <c r="E18" s="180">
        <f t="shared" si="0"/>
        <v>0</v>
      </c>
      <c r="F18" s="177">
        <f t="shared" si="1"/>
        <v>0</v>
      </c>
      <c r="G18" s="180">
        <f t="shared" si="2"/>
        <v>0</v>
      </c>
      <c r="H18" s="177">
        <f t="shared" si="3"/>
        <v>0</v>
      </c>
    </row>
    <row r="19" spans="1:8" x14ac:dyDescent="0.25">
      <c r="A19" t="s">
        <v>209</v>
      </c>
      <c r="B19" s="82">
        <v>5300</v>
      </c>
      <c r="C19" s="82">
        <v>5300</v>
      </c>
      <c r="D19" s="82">
        <v>5200</v>
      </c>
      <c r="E19" s="180">
        <f t="shared" si="0"/>
        <v>0</v>
      </c>
      <c r="F19" s="177">
        <f t="shared" si="1"/>
        <v>0</v>
      </c>
      <c r="G19" s="180">
        <f t="shared" si="2"/>
        <v>100</v>
      </c>
      <c r="H19" s="177">
        <f t="shared" si="3"/>
        <v>1.9E-2</v>
      </c>
    </row>
    <row r="20" spans="1:8" x14ac:dyDescent="0.25">
      <c r="A20" t="s">
        <v>213</v>
      </c>
      <c r="B20" s="82">
        <v>17100</v>
      </c>
      <c r="C20" s="82">
        <v>17500</v>
      </c>
      <c r="D20" s="82">
        <v>16700</v>
      </c>
      <c r="E20" s="180">
        <f t="shared" si="0"/>
        <v>-400</v>
      </c>
      <c r="F20" s="177">
        <f t="shared" si="1"/>
        <v>-2.3E-2</v>
      </c>
      <c r="G20" s="180">
        <f t="shared" si="2"/>
        <v>400</v>
      </c>
      <c r="H20" s="177">
        <f t="shared" si="3"/>
        <v>2.4E-2</v>
      </c>
    </row>
    <row r="21" spans="1:8" x14ac:dyDescent="0.25">
      <c r="A21" t="s">
        <v>221</v>
      </c>
      <c r="B21" s="82">
        <v>16000</v>
      </c>
      <c r="C21" s="82">
        <v>15900</v>
      </c>
      <c r="D21" s="82">
        <v>15500</v>
      </c>
      <c r="E21" s="180">
        <f t="shared" si="0"/>
        <v>100</v>
      </c>
      <c r="F21" s="177">
        <f t="shared" si="1"/>
        <v>6.0000000000000001E-3</v>
      </c>
      <c r="G21" s="180">
        <f t="shared" si="2"/>
        <v>500</v>
      </c>
      <c r="H21" s="177">
        <f t="shared" si="3"/>
        <v>3.2000000000000001E-2</v>
      </c>
    </row>
    <row r="22" spans="1:8" x14ac:dyDescent="0.25">
      <c r="A22" t="s">
        <v>227</v>
      </c>
      <c r="B22" s="82">
        <v>15000</v>
      </c>
      <c r="C22" s="82">
        <v>15100</v>
      </c>
      <c r="D22" s="82">
        <v>14600</v>
      </c>
      <c r="E22" s="180">
        <f t="shared" si="0"/>
        <v>-100</v>
      </c>
      <c r="F22" s="177">
        <f t="shared" si="1"/>
        <v>-7.0000000000000001E-3</v>
      </c>
      <c r="G22" s="180">
        <f t="shared" si="2"/>
        <v>400</v>
      </c>
      <c r="H22" s="177">
        <f t="shared" si="3"/>
        <v>2.7E-2</v>
      </c>
    </row>
    <row r="23" spans="1:8" x14ac:dyDescent="0.25">
      <c r="A23" t="s">
        <v>233</v>
      </c>
      <c r="B23" s="82">
        <v>5800</v>
      </c>
      <c r="C23" s="82">
        <v>5800</v>
      </c>
      <c r="D23" s="82">
        <v>5500</v>
      </c>
      <c r="E23" s="180">
        <f t="shared" si="0"/>
        <v>0</v>
      </c>
      <c r="F23" s="177">
        <f t="shared" si="1"/>
        <v>0</v>
      </c>
      <c r="G23" s="180">
        <f t="shared" si="2"/>
        <v>300</v>
      </c>
      <c r="H23" s="177">
        <f t="shared" si="3"/>
        <v>5.5E-2</v>
      </c>
    </row>
    <row r="24" spans="1:8" x14ac:dyDescent="0.25">
      <c r="A24" t="s">
        <v>236</v>
      </c>
      <c r="B24" s="82">
        <v>30300</v>
      </c>
      <c r="C24" s="82">
        <v>29700</v>
      </c>
      <c r="D24" s="82">
        <v>28400</v>
      </c>
      <c r="E24" s="180">
        <f t="shared" si="0"/>
        <v>600</v>
      </c>
      <c r="F24" s="177">
        <f t="shared" si="1"/>
        <v>0.02</v>
      </c>
      <c r="G24" s="180">
        <f t="shared" si="2"/>
        <v>1900</v>
      </c>
      <c r="H24" s="177">
        <f t="shared" si="3"/>
        <v>6.7000000000000004E-2</v>
      </c>
    </row>
    <row r="25" spans="1:8" x14ac:dyDescent="0.25">
      <c r="A25" t="s">
        <v>237</v>
      </c>
      <c r="B25" s="82">
        <v>700</v>
      </c>
      <c r="C25" s="82">
        <v>700</v>
      </c>
      <c r="D25" s="82">
        <v>600</v>
      </c>
      <c r="E25" s="180">
        <f t="shared" si="0"/>
        <v>0</v>
      </c>
      <c r="F25" s="177">
        <f t="shared" si="1"/>
        <v>0</v>
      </c>
      <c r="G25" s="180">
        <f t="shared" si="2"/>
        <v>100</v>
      </c>
      <c r="H25" s="177">
        <f t="shared" si="3"/>
        <v>0.16700000000000001</v>
      </c>
    </row>
    <row r="26" spans="1:8" x14ac:dyDescent="0.25">
      <c r="A26" t="s">
        <v>238</v>
      </c>
      <c r="B26" s="82">
        <v>4100</v>
      </c>
      <c r="C26" s="82">
        <v>4000</v>
      </c>
      <c r="D26" s="82">
        <v>4000</v>
      </c>
      <c r="E26" s="180">
        <f t="shared" si="0"/>
        <v>100</v>
      </c>
      <c r="F26" s="177">
        <f t="shared" si="1"/>
        <v>2.5000000000000001E-2</v>
      </c>
      <c r="G26" s="180">
        <f t="shared" si="2"/>
        <v>100</v>
      </c>
      <c r="H26" s="177">
        <f t="shared" si="3"/>
        <v>2.5000000000000001E-2</v>
      </c>
    </row>
    <row r="27" spans="1:8" x14ac:dyDescent="0.25">
      <c r="A27" t="s">
        <v>241</v>
      </c>
      <c r="B27" s="82">
        <v>25500</v>
      </c>
      <c r="C27" s="82">
        <v>25000</v>
      </c>
      <c r="D27" s="82">
        <v>23800</v>
      </c>
      <c r="E27" s="180">
        <f t="shared" si="0"/>
        <v>500</v>
      </c>
      <c r="F27" s="177">
        <f t="shared" si="1"/>
        <v>0.02</v>
      </c>
      <c r="G27" s="180">
        <f t="shared" si="2"/>
        <v>1700</v>
      </c>
      <c r="H27" s="177">
        <f t="shared" si="3"/>
        <v>7.0999999999999994E-2</v>
      </c>
    </row>
    <row r="29" spans="1:8" x14ac:dyDescent="0.25">
      <c r="A29" t="s">
        <v>136</v>
      </c>
    </row>
  </sheetData>
  <mergeCells count="1">
    <mergeCell ref="E1:H1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7030A0"/>
  </sheetPr>
  <dimension ref="A1:J42"/>
  <sheetViews>
    <sheetView topLeftCell="A22" workbookViewId="0">
      <selection activeCell="H37" sqref="H37"/>
    </sheetView>
  </sheetViews>
  <sheetFormatPr defaultRowHeight="15" x14ac:dyDescent="0.25"/>
  <cols>
    <col min="1" max="1" width="36.85546875" style="152" bestFit="1" customWidth="1"/>
    <col min="2" max="4" width="10.5703125" style="152" bestFit="1" customWidth="1"/>
    <col min="5" max="5" width="9.140625" style="165" customWidth="1"/>
    <col min="6" max="6" width="9.140625" style="164" customWidth="1"/>
    <col min="7" max="7" width="9.140625" style="165" customWidth="1"/>
    <col min="8" max="8" width="9.140625" style="164" customWidth="1"/>
  </cols>
  <sheetData>
    <row r="1" spans="1:8" x14ac:dyDescent="0.25">
      <c r="A1" t="s">
        <v>276</v>
      </c>
      <c r="E1" s="222" t="s">
        <v>122</v>
      </c>
      <c r="F1" s="237"/>
      <c r="G1" s="238"/>
      <c r="H1" s="237"/>
    </row>
    <row r="2" spans="1:8" x14ac:dyDescent="0.25">
      <c r="A2" s="166" t="s">
        <v>176</v>
      </c>
      <c r="B2" t="s">
        <v>124</v>
      </c>
      <c r="C2" t="s">
        <v>125</v>
      </c>
      <c r="D2" t="s">
        <v>126</v>
      </c>
      <c r="E2" s="165" t="s">
        <v>127</v>
      </c>
      <c r="F2" s="164" t="s">
        <v>128</v>
      </c>
      <c r="G2" s="165" t="s">
        <v>126</v>
      </c>
      <c r="H2" s="164" t="s">
        <v>128</v>
      </c>
    </row>
    <row r="3" spans="1:8" x14ac:dyDescent="0.25">
      <c r="A3" s="166" t="s">
        <v>283</v>
      </c>
      <c r="B3" t="s">
        <v>130</v>
      </c>
      <c r="C3" t="s">
        <v>130</v>
      </c>
      <c r="D3" t="s">
        <v>131</v>
      </c>
      <c r="E3" s="165" t="s">
        <v>130</v>
      </c>
      <c r="F3" s="164" t="s">
        <v>132</v>
      </c>
      <c r="G3" s="165" t="s">
        <v>131</v>
      </c>
      <c r="H3" s="164" t="s">
        <v>132</v>
      </c>
    </row>
    <row r="5" spans="1:8" x14ac:dyDescent="0.25">
      <c r="A5" t="s">
        <v>139</v>
      </c>
      <c r="B5" s="82">
        <v>97800</v>
      </c>
      <c r="C5" s="82">
        <v>97800</v>
      </c>
      <c r="D5" s="82">
        <v>95500</v>
      </c>
      <c r="E5" s="180">
        <f t="shared" ref="E5:E14" si="0">B5-C5</f>
        <v>0</v>
      </c>
      <c r="F5" s="177">
        <f t="shared" ref="F5:F14" si="1">ROUND((B5-C5)/C5,3)</f>
        <v>0</v>
      </c>
      <c r="G5" s="180">
        <f t="shared" ref="G5:G14" si="2">B5-D5</f>
        <v>2300</v>
      </c>
      <c r="H5" s="177">
        <f t="shared" ref="H5:H14" si="3">ROUND((B5-D5)/D5,3)</f>
        <v>2.4E-2</v>
      </c>
    </row>
    <row r="6" spans="1:8" x14ac:dyDescent="0.25">
      <c r="A6" t="s">
        <v>265</v>
      </c>
      <c r="B6" s="82">
        <v>79500</v>
      </c>
      <c r="C6" s="82">
        <v>79500</v>
      </c>
      <c r="D6" s="82">
        <v>78300</v>
      </c>
      <c r="E6" s="180">
        <f t="shared" si="0"/>
        <v>0</v>
      </c>
      <c r="F6" s="177">
        <f t="shared" si="1"/>
        <v>0</v>
      </c>
      <c r="G6" s="180">
        <f t="shared" si="2"/>
        <v>1200</v>
      </c>
      <c r="H6" s="177">
        <f t="shared" si="3"/>
        <v>1.4999999999999999E-2</v>
      </c>
    </row>
    <row r="7" spans="1:8" x14ac:dyDescent="0.25">
      <c r="A7" t="s">
        <v>266</v>
      </c>
      <c r="B7" s="82">
        <v>15600</v>
      </c>
      <c r="C7" s="82">
        <v>15300</v>
      </c>
      <c r="D7" s="82">
        <v>15200</v>
      </c>
      <c r="E7" s="180">
        <f t="shared" si="0"/>
        <v>300</v>
      </c>
      <c r="F7" s="177">
        <f t="shared" si="1"/>
        <v>0.02</v>
      </c>
      <c r="G7" s="180">
        <f t="shared" si="2"/>
        <v>400</v>
      </c>
      <c r="H7" s="177">
        <f t="shared" si="3"/>
        <v>2.5999999999999999E-2</v>
      </c>
    </row>
    <row r="8" spans="1:8" x14ac:dyDescent="0.25">
      <c r="A8" t="s">
        <v>284</v>
      </c>
      <c r="B8" s="82">
        <v>82200</v>
      </c>
      <c r="C8" s="82">
        <v>82500</v>
      </c>
      <c r="D8" s="82">
        <v>80300</v>
      </c>
      <c r="E8" s="180">
        <f t="shared" si="0"/>
        <v>-300</v>
      </c>
      <c r="F8" s="177">
        <f t="shared" si="1"/>
        <v>-4.0000000000000001E-3</v>
      </c>
      <c r="G8" s="180">
        <f t="shared" si="2"/>
        <v>1900</v>
      </c>
      <c r="H8" s="177">
        <f t="shared" si="3"/>
        <v>2.4E-2</v>
      </c>
    </row>
    <row r="9" spans="1:8" x14ac:dyDescent="0.25">
      <c r="A9" t="s">
        <v>269</v>
      </c>
      <c r="B9" s="82">
        <v>63900</v>
      </c>
      <c r="C9" s="82">
        <v>64200</v>
      </c>
      <c r="D9" s="82">
        <v>63100</v>
      </c>
      <c r="E9" s="180">
        <f t="shared" si="0"/>
        <v>-300</v>
      </c>
      <c r="F9" s="177">
        <f t="shared" si="1"/>
        <v>-5.0000000000000001E-3</v>
      </c>
      <c r="G9" s="180">
        <f t="shared" si="2"/>
        <v>800</v>
      </c>
      <c r="H9" s="177">
        <f t="shared" si="3"/>
        <v>1.2999999999999999E-2</v>
      </c>
    </row>
    <row r="10" spans="1:8" x14ac:dyDescent="0.25">
      <c r="A10" t="s">
        <v>150</v>
      </c>
      <c r="B10" s="82">
        <v>21700</v>
      </c>
      <c r="C10" s="82">
        <v>21300</v>
      </c>
      <c r="D10" s="82">
        <v>22300</v>
      </c>
      <c r="E10" s="180">
        <f t="shared" si="0"/>
        <v>400</v>
      </c>
      <c r="F10" s="177">
        <f t="shared" si="1"/>
        <v>1.9E-2</v>
      </c>
      <c r="G10" s="180">
        <f t="shared" si="2"/>
        <v>-600</v>
      </c>
      <c r="H10" s="177">
        <f t="shared" si="3"/>
        <v>-2.7E-2</v>
      </c>
    </row>
    <row r="11" spans="1:8" x14ac:dyDescent="0.25">
      <c r="A11" t="s">
        <v>285</v>
      </c>
      <c r="B11" s="82">
        <v>18300</v>
      </c>
      <c r="C11" s="82">
        <v>18300</v>
      </c>
      <c r="D11" s="82">
        <v>17200</v>
      </c>
      <c r="E11" s="180">
        <f t="shared" si="0"/>
        <v>0</v>
      </c>
      <c r="F11" s="177">
        <f t="shared" si="1"/>
        <v>0</v>
      </c>
      <c r="G11" s="180">
        <f t="shared" si="2"/>
        <v>1100</v>
      </c>
      <c r="H11" s="177">
        <f t="shared" si="3"/>
        <v>6.4000000000000001E-2</v>
      </c>
    </row>
    <row r="12" spans="1:8" x14ac:dyDescent="0.25">
      <c r="A12" t="s">
        <v>170</v>
      </c>
      <c r="B12" s="82">
        <v>800</v>
      </c>
      <c r="C12" s="82">
        <v>800</v>
      </c>
      <c r="D12" s="82">
        <v>800</v>
      </c>
      <c r="E12" s="180">
        <f t="shared" si="0"/>
        <v>0</v>
      </c>
      <c r="F12" s="177">
        <f t="shared" si="1"/>
        <v>0</v>
      </c>
      <c r="G12" s="180">
        <f t="shared" si="2"/>
        <v>0</v>
      </c>
      <c r="H12" s="177">
        <f t="shared" si="3"/>
        <v>0</v>
      </c>
    </row>
    <row r="13" spans="1:8" x14ac:dyDescent="0.25">
      <c r="A13" t="s">
        <v>171</v>
      </c>
      <c r="B13" s="82">
        <v>4800</v>
      </c>
      <c r="C13" s="82">
        <v>4800</v>
      </c>
      <c r="D13" s="82">
        <v>4600</v>
      </c>
      <c r="E13" s="180">
        <f t="shared" si="0"/>
        <v>0</v>
      </c>
      <c r="F13" s="177">
        <f t="shared" si="1"/>
        <v>0</v>
      </c>
      <c r="G13" s="180">
        <f t="shared" si="2"/>
        <v>200</v>
      </c>
      <c r="H13" s="177">
        <f t="shared" si="3"/>
        <v>4.2999999999999997E-2</v>
      </c>
    </row>
    <row r="14" spans="1:8" x14ac:dyDescent="0.25">
      <c r="A14" t="s">
        <v>172</v>
      </c>
      <c r="B14" s="82">
        <v>12700</v>
      </c>
      <c r="C14" s="82">
        <v>12700</v>
      </c>
      <c r="D14" s="82">
        <v>11800</v>
      </c>
      <c r="E14" s="180">
        <f t="shared" si="0"/>
        <v>0</v>
      </c>
      <c r="F14" s="177">
        <f t="shared" si="1"/>
        <v>0</v>
      </c>
      <c r="G14" s="180">
        <f t="shared" si="2"/>
        <v>900</v>
      </c>
      <c r="H14" s="177">
        <f t="shared" si="3"/>
        <v>7.5999999999999998E-2</v>
      </c>
    </row>
    <row r="16" spans="1:8" x14ac:dyDescent="0.25">
      <c r="A16" t="s">
        <v>276</v>
      </c>
      <c r="E16" s="222" t="s">
        <v>122</v>
      </c>
      <c r="F16" s="237"/>
      <c r="G16" s="238"/>
      <c r="H16" s="237"/>
    </row>
    <row r="17" spans="1:10" x14ac:dyDescent="0.25">
      <c r="A17" s="166" t="s">
        <v>176</v>
      </c>
      <c r="B17" t="s">
        <v>124</v>
      </c>
      <c r="C17" t="s">
        <v>125</v>
      </c>
      <c r="D17" t="s">
        <v>126</v>
      </c>
      <c r="E17" s="165" t="s">
        <v>127</v>
      </c>
      <c r="F17" s="164" t="s">
        <v>128</v>
      </c>
      <c r="G17" s="165" t="s">
        <v>126</v>
      </c>
      <c r="H17" s="164" t="s">
        <v>128</v>
      </c>
    </row>
    <row r="18" spans="1:10" x14ac:dyDescent="0.25">
      <c r="A18" s="166" t="s">
        <v>286</v>
      </c>
      <c r="B18" t="s">
        <v>130</v>
      </c>
      <c r="C18" t="s">
        <v>130</v>
      </c>
      <c r="D18" t="s">
        <v>131</v>
      </c>
      <c r="E18" s="165" t="s">
        <v>130</v>
      </c>
      <c r="F18" s="164" t="s">
        <v>132</v>
      </c>
      <c r="G18" s="165" t="s">
        <v>131</v>
      </c>
      <c r="H18" s="164" t="s">
        <v>132</v>
      </c>
    </row>
    <row r="19" spans="1:10" x14ac:dyDescent="0.25">
      <c r="A19" s="166"/>
    </row>
    <row r="20" spans="1:10" x14ac:dyDescent="0.25">
      <c r="A20" t="s">
        <v>139</v>
      </c>
      <c r="B20" s="82">
        <v>88100</v>
      </c>
      <c r="C20" s="82">
        <v>88100</v>
      </c>
      <c r="D20" s="82">
        <v>86800</v>
      </c>
      <c r="E20" s="180">
        <f t="shared" ref="E20:E25" si="4">B20-C20</f>
        <v>0</v>
      </c>
      <c r="F20" s="177">
        <f t="shared" ref="F20:F25" si="5">ROUND((B20-C20)/C20,3)</f>
        <v>0</v>
      </c>
      <c r="G20" s="180">
        <f t="shared" ref="G20:G25" si="6">B20-D20</f>
        <v>1300</v>
      </c>
      <c r="H20" s="177">
        <f t="shared" ref="H20:H25" si="7">ROUND((B20-D20)/D20,3)</f>
        <v>1.4999999999999999E-2</v>
      </c>
    </row>
    <row r="21" spans="1:10" x14ac:dyDescent="0.25">
      <c r="A21" t="s">
        <v>178</v>
      </c>
      <c r="B21" s="82">
        <v>76300</v>
      </c>
      <c r="C21" s="82">
        <v>76300</v>
      </c>
      <c r="D21" s="82">
        <v>75300</v>
      </c>
      <c r="E21" s="180">
        <f t="shared" si="4"/>
        <v>0</v>
      </c>
      <c r="F21" s="177">
        <f t="shared" si="5"/>
        <v>0</v>
      </c>
      <c r="G21" s="180">
        <f t="shared" si="6"/>
        <v>1000</v>
      </c>
      <c r="H21" s="177">
        <f t="shared" si="7"/>
        <v>1.2999999999999999E-2</v>
      </c>
    </row>
    <row r="22" spans="1:10" x14ac:dyDescent="0.25">
      <c r="A22" t="s">
        <v>179</v>
      </c>
      <c r="B22" s="82">
        <v>8000</v>
      </c>
      <c r="C22" s="82">
        <v>8000</v>
      </c>
      <c r="D22" s="82">
        <v>7800</v>
      </c>
      <c r="E22" s="180">
        <f t="shared" si="4"/>
        <v>0</v>
      </c>
      <c r="F22" s="177">
        <f t="shared" si="5"/>
        <v>0</v>
      </c>
      <c r="G22" s="180">
        <f t="shared" si="6"/>
        <v>200</v>
      </c>
      <c r="H22" s="177">
        <f t="shared" si="7"/>
        <v>2.5999999999999999E-2</v>
      </c>
    </row>
    <row r="23" spans="1:10" x14ac:dyDescent="0.25">
      <c r="A23" t="s">
        <v>193</v>
      </c>
      <c r="B23" s="82">
        <v>80100</v>
      </c>
      <c r="C23" s="82">
        <v>80100</v>
      </c>
      <c r="D23" s="82">
        <v>79000</v>
      </c>
      <c r="E23" s="180">
        <f t="shared" si="4"/>
        <v>0</v>
      </c>
      <c r="F23" s="177">
        <f t="shared" si="5"/>
        <v>0</v>
      </c>
      <c r="G23" s="180">
        <f t="shared" si="6"/>
        <v>1100</v>
      </c>
      <c r="H23" s="177">
        <f t="shared" si="7"/>
        <v>1.4E-2</v>
      </c>
    </row>
    <row r="24" spans="1:10" x14ac:dyDescent="0.25">
      <c r="A24" t="s">
        <v>194</v>
      </c>
      <c r="B24" s="82">
        <v>68300</v>
      </c>
      <c r="C24" s="82">
        <v>68300</v>
      </c>
      <c r="D24" s="82">
        <v>67500</v>
      </c>
      <c r="E24" s="180">
        <f t="shared" si="4"/>
        <v>0</v>
      </c>
      <c r="F24" s="177">
        <f t="shared" si="5"/>
        <v>0</v>
      </c>
      <c r="G24" s="180">
        <f t="shared" si="6"/>
        <v>800</v>
      </c>
      <c r="H24" s="177">
        <f t="shared" si="7"/>
        <v>1.2E-2</v>
      </c>
      <c r="J24" s="164"/>
    </row>
    <row r="25" spans="1:10" x14ac:dyDescent="0.25">
      <c r="A25" t="s">
        <v>236</v>
      </c>
      <c r="B25" s="82">
        <v>11800</v>
      </c>
      <c r="C25" s="82">
        <v>11800</v>
      </c>
      <c r="D25" s="82">
        <v>11500</v>
      </c>
      <c r="E25" s="180">
        <f t="shared" si="4"/>
        <v>0</v>
      </c>
      <c r="F25" s="177">
        <f t="shared" si="5"/>
        <v>0</v>
      </c>
      <c r="G25" s="180">
        <f t="shared" si="6"/>
        <v>300</v>
      </c>
      <c r="H25" s="177">
        <f t="shared" si="7"/>
        <v>2.5999999999999999E-2</v>
      </c>
    </row>
    <row r="27" spans="1:10" x14ac:dyDescent="0.25">
      <c r="A27" t="s">
        <v>276</v>
      </c>
      <c r="E27" s="222" t="s">
        <v>122</v>
      </c>
      <c r="F27" s="237"/>
      <c r="G27" s="238"/>
      <c r="H27" s="237"/>
    </row>
    <row r="28" spans="1:10" x14ac:dyDescent="0.25">
      <c r="A28" s="166" t="s">
        <v>176</v>
      </c>
      <c r="B28" t="s">
        <v>124</v>
      </c>
      <c r="C28" t="s">
        <v>125</v>
      </c>
      <c r="D28" t="s">
        <v>126</v>
      </c>
      <c r="E28" s="165" t="s">
        <v>127</v>
      </c>
      <c r="F28" s="164" t="s">
        <v>128</v>
      </c>
      <c r="G28" s="165" t="s">
        <v>126</v>
      </c>
      <c r="H28" s="164" t="s">
        <v>128</v>
      </c>
    </row>
    <row r="29" spans="1:10" x14ac:dyDescent="0.25">
      <c r="A29" s="166" t="s">
        <v>287</v>
      </c>
      <c r="B29" t="s">
        <v>130</v>
      </c>
      <c r="C29" t="s">
        <v>130</v>
      </c>
      <c r="D29" t="s">
        <v>131</v>
      </c>
      <c r="E29" s="165" t="s">
        <v>130</v>
      </c>
      <c r="F29" s="164" t="s">
        <v>132</v>
      </c>
      <c r="G29" s="165" t="s">
        <v>131</v>
      </c>
      <c r="H29" s="164" t="s">
        <v>132</v>
      </c>
    </row>
    <row r="30" spans="1:10" x14ac:dyDescent="0.25">
      <c r="A30" s="166"/>
    </row>
    <row r="31" spans="1:10" x14ac:dyDescent="0.25">
      <c r="A31" t="s">
        <v>139</v>
      </c>
      <c r="B31" s="82">
        <v>40100</v>
      </c>
      <c r="C31" s="82">
        <v>40100</v>
      </c>
      <c r="D31" s="82">
        <v>39500</v>
      </c>
      <c r="E31" s="180">
        <f t="shared" ref="E31:E40" si="8">B31-C31</f>
        <v>0</v>
      </c>
      <c r="F31" s="177">
        <f t="shared" ref="F31:F40" si="9">ROUND((B31-C31)/C31,3)</f>
        <v>0</v>
      </c>
      <c r="G31" s="180">
        <f t="shared" ref="G31:G40" si="10">B31-D31</f>
        <v>600</v>
      </c>
      <c r="H31" s="177">
        <f t="shared" ref="H31:H40" si="11">ROUND((B31-D31)/D31,3)</f>
        <v>1.4999999999999999E-2</v>
      </c>
    </row>
    <row r="32" spans="1:10" x14ac:dyDescent="0.25">
      <c r="A32" t="s">
        <v>178</v>
      </c>
      <c r="B32" s="82">
        <v>34100</v>
      </c>
      <c r="C32" s="82">
        <v>34100</v>
      </c>
      <c r="D32" s="82">
        <v>33600</v>
      </c>
      <c r="E32" s="180">
        <f t="shared" si="8"/>
        <v>0</v>
      </c>
      <c r="F32" s="177">
        <f t="shared" si="9"/>
        <v>0</v>
      </c>
      <c r="G32" s="180">
        <f t="shared" si="10"/>
        <v>500</v>
      </c>
      <c r="H32" s="177">
        <f t="shared" si="11"/>
        <v>1.4999999999999999E-2</v>
      </c>
    </row>
    <row r="33" spans="1:8" x14ac:dyDescent="0.25">
      <c r="A33" t="s">
        <v>179</v>
      </c>
      <c r="B33" s="82">
        <v>10100</v>
      </c>
      <c r="C33" s="82">
        <v>10000</v>
      </c>
      <c r="D33" s="82">
        <v>9800</v>
      </c>
      <c r="E33" s="180">
        <f t="shared" si="8"/>
        <v>100</v>
      </c>
      <c r="F33" s="177">
        <f t="shared" si="9"/>
        <v>0.01</v>
      </c>
      <c r="G33" s="180">
        <f t="shared" si="10"/>
        <v>300</v>
      </c>
      <c r="H33" s="177">
        <f t="shared" si="11"/>
        <v>3.1E-2</v>
      </c>
    </row>
    <row r="34" spans="1:8" x14ac:dyDescent="0.25">
      <c r="A34" t="s">
        <v>193</v>
      </c>
      <c r="B34" s="82">
        <v>30000</v>
      </c>
      <c r="C34" s="82">
        <v>30100</v>
      </c>
      <c r="D34" s="82">
        <v>29700</v>
      </c>
      <c r="E34" s="180">
        <f t="shared" si="8"/>
        <v>-100</v>
      </c>
      <c r="F34" s="177">
        <f t="shared" si="9"/>
        <v>-3.0000000000000001E-3</v>
      </c>
      <c r="G34" s="180">
        <f t="shared" si="10"/>
        <v>300</v>
      </c>
      <c r="H34" s="177">
        <f t="shared" si="11"/>
        <v>0.01</v>
      </c>
    </row>
    <row r="35" spans="1:8" x14ac:dyDescent="0.25">
      <c r="A35" t="s">
        <v>194</v>
      </c>
      <c r="B35" s="82">
        <v>24000</v>
      </c>
      <c r="C35" s="82">
        <v>24100</v>
      </c>
      <c r="D35" s="82">
        <v>23800</v>
      </c>
      <c r="E35" s="180">
        <f t="shared" si="8"/>
        <v>-100</v>
      </c>
      <c r="F35" s="177">
        <f t="shared" si="9"/>
        <v>-4.0000000000000001E-3</v>
      </c>
      <c r="G35" s="180">
        <f t="shared" si="10"/>
        <v>200</v>
      </c>
      <c r="H35" s="177">
        <f t="shared" si="11"/>
        <v>8.0000000000000002E-3</v>
      </c>
    </row>
    <row r="36" spans="1:8" x14ac:dyDescent="0.25">
      <c r="A36" t="s">
        <v>186</v>
      </c>
      <c r="B36" s="82">
        <v>7400</v>
      </c>
      <c r="C36" s="82">
        <v>7400</v>
      </c>
      <c r="D36" s="82">
        <v>7300</v>
      </c>
      <c r="E36" s="180">
        <f t="shared" si="8"/>
        <v>0</v>
      </c>
      <c r="F36" s="177">
        <f t="shared" si="9"/>
        <v>0</v>
      </c>
      <c r="G36" s="180">
        <f t="shared" si="10"/>
        <v>100</v>
      </c>
      <c r="H36" s="177">
        <f t="shared" si="11"/>
        <v>1.4E-2</v>
      </c>
    </row>
    <row r="37" spans="1:8" x14ac:dyDescent="0.25">
      <c r="A37" t="s">
        <v>236</v>
      </c>
      <c r="B37" s="82">
        <v>6000</v>
      </c>
      <c r="C37" s="82">
        <v>6000</v>
      </c>
      <c r="D37" s="82">
        <v>5900</v>
      </c>
      <c r="E37" s="180">
        <f t="shared" si="8"/>
        <v>0</v>
      </c>
      <c r="F37" s="177">
        <f t="shared" si="9"/>
        <v>0</v>
      </c>
      <c r="G37" s="180">
        <f t="shared" si="10"/>
        <v>100</v>
      </c>
      <c r="H37" s="177">
        <f t="shared" si="11"/>
        <v>1.7000000000000001E-2</v>
      </c>
    </row>
    <row r="38" spans="1:8" x14ac:dyDescent="0.25">
      <c r="A38" t="s">
        <v>237</v>
      </c>
      <c r="B38" s="82">
        <v>1300</v>
      </c>
      <c r="C38" s="82">
        <v>1300</v>
      </c>
      <c r="D38" s="82">
        <v>1200</v>
      </c>
      <c r="E38" s="180">
        <f t="shared" si="8"/>
        <v>0</v>
      </c>
      <c r="F38" s="177">
        <f t="shared" si="9"/>
        <v>0</v>
      </c>
      <c r="G38" s="180">
        <f t="shared" si="10"/>
        <v>100</v>
      </c>
      <c r="H38" s="177">
        <f t="shared" si="11"/>
        <v>8.3000000000000004E-2</v>
      </c>
    </row>
    <row r="39" spans="1:8" x14ac:dyDescent="0.25">
      <c r="A39" t="s">
        <v>238</v>
      </c>
      <c r="B39" s="82">
        <v>1300</v>
      </c>
      <c r="C39" s="82">
        <v>1300</v>
      </c>
      <c r="D39" s="82">
        <v>1300</v>
      </c>
      <c r="E39" s="180">
        <f t="shared" si="8"/>
        <v>0</v>
      </c>
      <c r="F39" s="177">
        <f t="shared" si="9"/>
        <v>0</v>
      </c>
      <c r="G39" s="180">
        <f t="shared" si="10"/>
        <v>0</v>
      </c>
      <c r="H39" s="177">
        <f t="shared" si="11"/>
        <v>0</v>
      </c>
    </row>
    <row r="40" spans="1:8" x14ac:dyDescent="0.25">
      <c r="A40" t="s">
        <v>241</v>
      </c>
      <c r="B40" s="82">
        <v>3400</v>
      </c>
      <c r="C40" s="82">
        <v>3400</v>
      </c>
      <c r="D40" s="82">
        <v>3400</v>
      </c>
      <c r="E40" s="180">
        <f t="shared" si="8"/>
        <v>0</v>
      </c>
      <c r="F40" s="177">
        <f t="shared" si="9"/>
        <v>0</v>
      </c>
      <c r="G40" s="180">
        <f t="shared" si="10"/>
        <v>0</v>
      </c>
      <c r="H40" s="177">
        <f t="shared" si="11"/>
        <v>0</v>
      </c>
    </row>
    <row r="42" spans="1:8" x14ac:dyDescent="0.25">
      <c r="A42" t="s">
        <v>136</v>
      </c>
    </row>
  </sheetData>
  <mergeCells count="3">
    <mergeCell ref="E16:H16"/>
    <mergeCell ref="E27:H27"/>
    <mergeCell ref="E1:H1"/>
  </mergeCells>
  <pageMargins left="0.7" right="0.7" top="0.75" bottom="0.75" header="0.3" footer="0.3"/>
  <pageSetup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H50"/>
  <sheetViews>
    <sheetView topLeftCell="A45" workbookViewId="0">
      <selection activeCell="A2" sqref="A1:A1048576"/>
    </sheetView>
  </sheetViews>
  <sheetFormatPr defaultRowHeight="15" x14ac:dyDescent="0.25"/>
  <cols>
    <col min="1" max="1" width="5.140625" style="166" bestFit="1" customWidth="1"/>
    <col min="2" max="2" width="9.140625" style="74" customWidth="1"/>
    <col min="3" max="3" width="9.140625" style="48" customWidth="1"/>
    <col min="4" max="4" width="9" style="48" bestFit="1" customWidth="1"/>
    <col min="5" max="7" width="9.140625" style="74" customWidth="1"/>
    <col min="8" max="8" width="9.140625" style="48" customWidth="1"/>
  </cols>
  <sheetData>
    <row r="1" spans="1:8" x14ac:dyDescent="0.25">
      <c r="A1" s="222" t="s">
        <v>288</v>
      </c>
      <c r="B1" s="218"/>
      <c r="C1" s="219"/>
      <c r="D1" s="219"/>
      <c r="E1" s="218"/>
      <c r="F1" s="218"/>
      <c r="G1" s="218"/>
      <c r="H1" s="219"/>
    </row>
    <row r="3" spans="1:8" ht="65.25" customHeight="1" thickBot="1" x14ac:dyDescent="0.3">
      <c r="A3" s="39" t="s">
        <v>104</v>
      </c>
      <c r="B3" s="150" t="s">
        <v>289</v>
      </c>
      <c r="C3" s="147" t="s">
        <v>290</v>
      </c>
      <c r="D3" s="147" t="s">
        <v>291</v>
      </c>
      <c r="E3" s="150" t="s">
        <v>292</v>
      </c>
      <c r="F3" s="150" t="s">
        <v>121</v>
      </c>
      <c r="G3" s="150" t="s">
        <v>106</v>
      </c>
      <c r="H3" s="147" t="s">
        <v>293</v>
      </c>
    </row>
    <row r="4" spans="1:8" ht="15.75" customHeight="1" thickTop="1" x14ac:dyDescent="0.25">
      <c r="A4" s="40">
        <v>1976</v>
      </c>
      <c r="B4" s="41">
        <v>2007417</v>
      </c>
      <c r="C4" s="148">
        <v>64.7</v>
      </c>
      <c r="D4" s="148">
        <v>60.2</v>
      </c>
      <c r="E4" s="41">
        <v>1299241</v>
      </c>
      <c r="F4" s="41">
        <v>1207662</v>
      </c>
      <c r="G4" s="41">
        <v>91579</v>
      </c>
      <c r="H4" s="148">
        <v>7</v>
      </c>
    </row>
    <row r="5" spans="1:8" x14ac:dyDescent="0.25">
      <c r="A5" s="40">
        <v>1977</v>
      </c>
      <c r="B5" s="41">
        <v>2061250</v>
      </c>
      <c r="C5" s="148">
        <v>64.400000000000006</v>
      </c>
      <c r="D5" s="148">
        <v>60</v>
      </c>
      <c r="E5" s="41">
        <v>1327423</v>
      </c>
      <c r="F5" s="41">
        <v>1237495</v>
      </c>
      <c r="G5" s="41">
        <v>89928</v>
      </c>
      <c r="H5" s="148">
        <v>6.8</v>
      </c>
    </row>
    <row r="6" spans="1:8" x14ac:dyDescent="0.25">
      <c r="A6" s="40">
        <v>1978</v>
      </c>
      <c r="B6" s="41">
        <v>2117667</v>
      </c>
      <c r="C6" s="148">
        <v>64.099999999999994</v>
      </c>
      <c r="D6" s="148">
        <v>60.5</v>
      </c>
      <c r="E6" s="41">
        <v>1356921</v>
      </c>
      <c r="F6" s="41">
        <v>1281597</v>
      </c>
      <c r="G6" s="41">
        <v>75324</v>
      </c>
      <c r="H6" s="148">
        <v>5.6</v>
      </c>
    </row>
    <row r="7" spans="1:8" x14ac:dyDescent="0.25">
      <c r="A7" s="40">
        <v>1979</v>
      </c>
      <c r="B7" s="41">
        <v>2169417</v>
      </c>
      <c r="C7" s="148">
        <v>63.4</v>
      </c>
      <c r="D7" s="148">
        <v>60.2</v>
      </c>
      <c r="E7" s="41">
        <v>1375201</v>
      </c>
      <c r="F7" s="41">
        <v>1306773</v>
      </c>
      <c r="G7" s="41">
        <v>68428</v>
      </c>
      <c r="H7" s="148">
        <v>5</v>
      </c>
    </row>
    <row r="8" spans="1:8" x14ac:dyDescent="0.25">
      <c r="A8" s="40">
        <v>1980</v>
      </c>
      <c r="B8" s="41">
        <v>2221250</v>
      </c>
      <c r="C8" s="148">
        <v>62.8</v>
      </c>
      <c r="D8" s="148">
        <v>58.6</v>
      </c>
      <c r="E8" s="41">
        <v>1395675</v>
      </c>
      <c r="F8" s="41">
        <v>1301796</v>
      </c>
      <c r="G8" s="41">
        <v>93879</v>
      </c>
      <c r="H8" s="148">
        <v>6.7</v>
      </c>
    </row>
    <row r="9" spans="1:8" x14ac:dyDescent="0.25">
      <c r="A9" s="40">
        <v>1981</v>
      </c>
      <c r="B9" s="41">
        <v>2266583</v>
      </c>
      <c r="C9" s="148">
        <v>63.2</v>
      </c>
      <c r="D9" s="148">
        <v>58</v>
      </c>
      <c r="E9" s="41">
        <v>1432219</v>
      </c>
      <c r="F9" s="41">
        <v>1314907</v>
      </c>
      <c r="G9" s="41">
        <v>117312</v>
      </c>
      <c r="H9" s="148">
        <v>8.1999999999999993</v>
      </c>
    </row>
    <row r="10" spans="1:8" x14ac:dyDescent="0.25">
      <c r="A10" s="40">
        <v>1982</v>
      </c>
      <c r="B10" s="41">
        <v>2307333</v>
      </c>
      <c r="C10" s="148">
        <v>64.2</v>
      </c>
      <c r="D10" s="148">
        <v>57.3</v>
      </c>
      <c r="E10" s="41">
        <v>1482373</v>
      </c>
      <c r="F10" s="41">
        <v>1322883</v>
      </c>
      <c r="G10" s="41">
        <v>159490</v>
      </c>
      <c r="H10" s="148">
        <v>10.8</v>
      </c>
    </row>
    <row r="11" spans="1:8" x14ac:dyDescent="0.25">
      <c r="A11" s="40">
        <v>1983</v>
      </c>
      <c r="B11" s="41">
        <v>2341083</v>
      </c>
      <c r="C11" s="148">
        <v>63.2</v>
      </c>
      <c r="D11" s="148">
        <v>56.9</v>
      </c>
      <c r="E11" s="41">
        <v>1479137</v>
      </c>
      <c r="F11" s="41">
        <v>1333162</v>
      </c>
      <c r="G11" s="41">
        <v>145975</v>
      </c>
      <c r="H11" s="148">
        <v>9.9</v>
      </c>
    </row>
    <row r="12" spans="1:8" x14ac:dyDescent="0.25">
      <c r="A12" s="40">
        <v>1984</v>
      </c>
      <c r="B12" s="41">
        <v>2378500</v>
      </c>
      <c r="C12" s="148">
        <v>62.9</v>
      </c>
      <c r="D12" s="148">
        <v>58.5</v>
      </c>
      <c r="E12" s="41">
        <v>1495188</v>
      </c>
      <c r="F12" s="41">
        <v>1391286</v>
      </c>
      <c r="G12" s="41">
        <v>103902</v>
      </c>
      <c r="H12" s="148">
        <v>6.9</v>
      </c>
    </row>
    <row r="13" spans="1:8" x14ac:dyDescent="0.25">
      <c r="A13" s="40">
        <v>1985</v>
      </c>
      <c r="B13" s="41">
        <v>2426500</v>
      </c>
      <c r="C13" s="148">
        <v>63.8</v>
      </c>
      <c r="D13" s="148">
        <v>59.5</v>
      </c>
      <c r="E13" s="41">
        <v>1548924</v>
      </c>
      <c r="F13" s="41">
        <v>1443612</v>
      </c>
      <c r="G13" s="41">
        <v>105312</v>
      </c>
      <c r="H13" s="148">
        <v>6.8</v>
      </c>
    </row>
    <row r="14" spans="1:8" x14ac:dyDescent="0.25">
      <c r="A14" s="40">
        <v>1986</v>
      </c>
      <c r="B14" s="41">
        <v>2455333</v>
      </c>
      <c r="C14" s="148">
        <v>64.900000000000006</v>
      </c>
      <c r="D14" s="148">
        <v>60.7</v>
      </c>
      <c r="E14" s="41">
        <v>1592306</v>
      </c>
      <c r="F14" s="41">
        <v>1491069</v>
      </c>
      <c r="G14" s="41">
        <v>101237</v>
      </c>
      <c r="H14" s="148">
        <v>6.4</v>
      </c>
    </row>
    <row r="15" spans="1:8" x14ac:dyDescent="0.25">
      <c r="A15" s="40">
        <v>1987</v>
      </c>
      <c r="B15" s="41">
        <v>2495333</v>
      </c>
      <c r="C15" s="148">
        <v>65.400000000000006</v>
      </c>
      <c r="D15" s="148">
        <v>61.8</v>
      </c>
      <c r="E15" s="41">
        <v>1631897</v>
      </c>
      <c r="F15" s="41">
        <v>1542170</v>
      </c>
      <c r="G15" s="41">
        <v>89727</v>
      </c>
      <c r="H15" s="148">
        <v>5.5</v>
      </c>
    </row>
    <row r="16" spans="1:8" x14ac:dyDescent="0.25">
      <c r="A16" s="40">
        <v>1988</v>
      </c>
      <c r="B16" s="41">
        <v>2533000</v>
      </c>
      <c r="C16" s="148">
        <v>65.599999999999994</v>
      </c>
      <c r="D16" s="148">
        <v>62.5</v>
      </c>
      <c r="E16" s="41">
        <v>1660533</v>
      </c>
      <c r="F16" s="41">
        <v>1583928</v>
      </c>
      <c r="G16" s="41">
        <v>76605</v>
      </c>
      <c r="H16" s="148">
        <v>4.5999999999999996</v>
      </c>
    </row>
    <row r="17" spans="1:8" x14ac:dyDescent="0.25">
      <c r="A17" s="40">
        <v>1989</v>
      </c>
      <c r="B17" s="41">
        <v>2566000</v>
      </c>
      <c r="C17" s="148">
        <v>66</v>
      </c>
      <c r="D17" s="148">
        <v>62.9</v>
      </c>
      <c r="E17" s="41">
        <v>1693438</v>
      </c>
      <c r="F17" s="41">
        <v>1615009</v>
      </c>
      <c r="G17" s="41">
        <v>78429</v>
      </c>
      <c r="H17" s="148">
        <v>4.5999999999999996</v>
      </c>
    </row>
    <row r="18" spans="1:8" x14ac:dyDescent="0.25">
      <c r="A18" s="40">
        <v>1990</v>
      </c>
      <c r="B18" s="41">
        <v>2611843</v>
      </c>
      <c r="C18" s="148">
        <v>66.5</v>
      </c>
      <c r="D18" s="148">
        <v>63.3</v>
      </c>
      <c r="E18" s="41">
        <v>1737831</v>
      </c>
      <c r="F18" s="41">
        <v>1652949</v>
      </c>
      <c r="G18" s="41">
        <v>84882</v>
      </c>
      <c r="H18" s="148">
        <v>4.9000000000000004</v>
      </c>
    </row>
    <row r="19" spans="1:8" x14ac:dyDescent="0.25">
      <c r="A19" s="40">
        <v>1991</v>
      </c>
      <c r="B19" s="41">
        <v>2663759</v>
      </c>
      <c r="C19" s="148">
        <v>66.3</v>
      </c>
      <c r="D19" s="148">
        <v>62.3</v>
      </c>
      <c r="E19" s="41">
        <v>1767123</v>
      </c>
      <c r="F19" s="41">
        <v>1659196</v>
      </c>
      <c r="G19" s="41">
        <v>107927</v>
      </c>
      <c r="H19" s="148">
        <v>6.1</v>
      </c>
    </row>
    <row r="20" spans="1:8" x14ac:dyDescent="0.25">
      <c r="A20" s="40">
        <v>1992</v>
      </c>
      <c r="B20" s="41">
        <v>2699745</v>
      </c>
      <c r="C20" s="148">
        <v>66.7</v>
      </c>
      <c r="D20" s="148">
        <v>62.2</v>
      </c>
      <c r="E20" s="41">
        <v>1799677</v>
      </c>
      <c r="F20" s="41">
        <v>1678803</v>
      </c>
      <c r="G20" s="41">
        <v>120874</v>
      </c>
      <c r="H20" s="148">
        <v>6.7</v>
      </c>
    </row>
    <row r="21" spans="1:8" x14ac:dyDescent="0.25">
      <c r="A21" s="40">
        <v>1993</v>
      </c>
      <c r="B21" s="41">
        <v>2739480</v>
      </c>
      <c r="C21" s="148">
        <v>66.7</v>
      </c>
      <c r="D21" s="148">
        <v>61.8</v>
      </c>
      <c r="E21" s="41">
        <v>1826650</v>
      </c>
      <c r="F21" s="41">
        <v>1693483</v>
      </c>
      <c r="G21" s="41">
        <v>133167</v>
      </c>
      <c r="H21" s="148">
        <v>7.3</v>
      </c>
    </row>
    <row r="22" spans="1:8" x14ac:dyDescent="0.25">
      <c r="A22" s="40">
        <v>1994</v>
      </c>
      <c r="B22" s="41">
        <v>2775049</v>
      </c>
      <c r="C22" s="148">
        <v>66.400000000000006</v>
      </c>
      <c r="D22" s="148">
        <v>62.3</v>
      </c>
      <c r="E22" s="41">
        <v>1841428</v>
      </c>
      <c r="F22" s="41">
        <v>1727714</v>
      </c>
      <c r="G22" s="41">
        <v>113714</v>
      </c>
      <c r="H22" s="148">
        <v>6.2</v>
      </c>
    </row>
    <row r="23" spans="1:8" x14ac:dyDescent="0.25">
      <c r="A23" s="40">
        <v>1995</v>
      </c>
      <c r="B23" s="41">
        <v>2813952</v>
      </c>
      <c r="C23" s="148">
        <v>66.2</v>
      </c>
      <c r="D23" s="148">
        <v>62.8</v>
      </c>
      <c r="E23" s="41">
        <v>1864221</v>
      </c>
      <c r="F23" s="41">
        <v>1768540</v>
      </c>
      <c r="G23" s="41">
        <v>95681</v>
      </c>
      <c r="H23" s="148">
        <v>5.0999999999999996</v>
      </c>
    </row>
    <row r="24" spans="1:8" x14ac:dyDescent="0.25">
      <c r="A24" s="40">
        <v>1996</v>
      </c>
      <c r="B24" s="41">
        <v>2851104</v>
      </c>
      <c r="C24" s="148">
        <v>66.2</v>
      </c>
      <c r="D24" s="148">
        <v>62.4</v>
      </c>
      <c r="E24" s="41">
        <v>1886064</v>
      </c>
      <c r="F24" s="41">
        <v>1779221</v>
      </c>
      <c r="G24" s="41">
        <v>106843</v>
      </c>
      <c r="H24" s="148">
        <v>5.7</v>
      </c>
    </row>
    <row r="25" spans="1:8" x14ac:dyDescent="0.25">
      <c r="A25" s="40">
        <v>1997</v>
      </c>
      <c r="B25" s="41">
        <v>2897839</v>
      </c>
      <c r="C25" s="148">
        <v>66.3</v>
      </c>
      <c r="D25" s="148">
        <v>63.3</v>
      </c>
      <c r="E25" s="41">
        <v>1920244</v>
      </c>
      <c r="F25" s="41">
        <v>1834337</v>
      </c>
      <c r="G25" s="41">
        <v>85907</v>
      </c>
      <c r="H25" s="148">
        <v>4.5</v>
      </c>
    </row>
    <row r="26" spans="1:8" x14ac:dyDescent="0.25">
      <c r="A26" s="40">
        <v>1998</v>
      </c>
      <c r="B26" s="41">
        <v>2945825</v>
      </c>
      <c r="C26" s="148">
        <v>65.900000000000006</v>
      </c>
      <c r="D26" s="148">
        <v>63.5</v>
      </c>
      <c r="E26" s="41">
        <v>1940846</v>
      </c>
      <c r="F26" s="41">
        <v>1870270</v>
      </c>
      <c r="G26" s="41">
        <v>70576</v>
      </c>
      <c r="H26" s="148">
        <v>3.6</v>
      </c>
    </row>
    <row r="27" spans="1:8" x14ac:dyDescent="0.25">
      <c r="A27" s="40">
        <v>1999</v>
      </c>
      <c r="B27" s="41">
        <v>2989560</v>
      </c>
      <c r="C27" s="148">
        <v>65.5</v>
      </c>
      <c r="D27" s="148">
        <v>62.8</v>
      </c>
      <c r="E27" s="41">
        <v>1958598</v>
      </c>
      <c r="F27" s="41">
        <v>1877345</v>
      </c>
      <c r="G27" s="41">
        <v>81253</v>
      </c>
      <c r="H27" s="148">
        <v>4.0999999999999996</v>
      </c>
    </row>
    <row r="28" spans="1:8" x14ac:dyDescent="0.25">
      <c r="A28" s="40">
        <v>2000</v>
      </c>
      <c r="B28" s="41">
        <v>3027367</v>
      </c>
      <c r="C28" s="148">
        <v>64.900000000000006</v>
      </c>
      <c r="D28" s="148">
        <v>62.5</v>
      </c>
      <c r="E28" s="41">
        <v>1965481</v>
      </c>
      <c r="F28" s="41">
        <v>1892559</v>
      </c>
      <c r="G28" s="41">
        <v>72922</v>
      </c>
      <c r="H28" s="148">
        <v>3.7</v>
      </c>
    </row>
    <row r="29" spans="1:8" x14ac:dyDescent="0.25">
      <c r="A29" s="40">
        <v>2001</v>
      </c>
      <c r="B29" s="41">
        <v>3064191</v>
      </c>
      <c r="C29" s="148">
        <v>63.4</v>
      </c>
      <c r="D29" s="148">
        <v>60</v>
      </c>
      <c r="E29" s="41">
        <v>1941956</v>
      </c>
      <c r="F29" s="41">
        <v>1839246</v>
      </c>
      <c r="G29" s="41">
        <v>102710</v>
      </c>
      <c r="H29" s="148">
        <v>5.3</v>
      </c>
    </row>
    <row r="30" spans="1:8" x14ac:dyDescent="0.25">
      <c r="A30" s="40">
        <v>2002</v>
      </c>
      <c r="B30" s="41">
        <v>3098739</v>
      </c>
      <c r="C30" s="148">
        <v>63.1</v>
      </c>
      <c r="D30" s="148">
        <v>59</v>
      </c>
      <c r="E30" s="41">
        <v>1954548</v>
      </c>
      <c r="F30" s="41">
        <v>1828735</v>
      </c>
      <c r="G30" s="41">
        <v>125813</v>
      </c>
      <c r="H30" s="148">
        <v>6.4</v>
      </c>
    </row>
    <row r="31" spans="1:8" x14ac:dyDescent="0.25">
      <c r="A31" s="40">
        <v>2003</v>
      </c>
      <c r="B31" s="41">
        <v>3133915</v>
      </c>
      <c r="C31" s="148">
        <v>63.8</v>
      </c>
      <c r="D31" s="148">
        <v>59.2</v>
      </c>
      <c r="E31" s="41">
        <v>1999485</v>
      </c>
      <c r="F31" s="41">
        <v>1855599</v>
      </c>
      <c r="G31" s="41">
        <v>143886</v>
      </c>
      <c r="H31" s="148">
        <v>7.2</v>
      </c>
    </row>
    <row r="32" spans="1:8" x14ac:dyDescent="0.25">
      <c r="A32" s="40">
        <v>2004</v>
      </c>
      <c r="B32" s="41">
        <v>3178645</v>
      </c>
      <c r="C32" s="148">
        <v>64.3</v>
      </c>
      <c r="D32" s="148">
        <v>59.5</v>
      </c>
      <c r="E32" s="41">
        <v>2043864</v>
      </c>
      <c r="F32" s="41">
        <v>1891722</v>
      </c>
      <c r="G32" s="41">
        <v>152142</v>
      </c>
      <c r="H32" s="148">
        <v>7.4</v>
      </c>
    </row>
    <row r="33" spans="1:8" x14ac:dyDescent="0.25">
      <c r="A33" s="40">
        <v>2005</v>
      </c>
      <c r="B33" s="41">
        <v>3234049</v>
      </c>
      <c r="C33" s="148">
        <v>64</v>
      </c>
      <c r="D33" s="148">
        <v>59.4</v>
      </c>
      <c r="E33" s="41">
        <v>2071111</v>
      </c>
      <c r="F33" s="41">
        <v>1919644</v>
      </c>
      <c r="G33" s="41">
        <v>151467</v>
      </c>
      <c r="H33" s="148">
        <v>7.3</v>
      </c>
    </row>
    <row r="34" spans="1:8" x14ac:dyDescent="0.25">
      <c r="A34" s="40">
        <v>2006</v>
      </c>
      <c r="B34" s="41">
        <v>3305437</v>
      </c>
      <c r="C34" s="148">
        <v>65</v>
      </c>
      <c r="D34" s="148">
        <v>60.5</v>
      </c>
      <c r="E34" s="41">
        <v>2148698</v>
      </c>
      <c r="F34" s="41">
        <v>2001245</v>
      </c>
      <c r="G34" s="41">
        <v>147453</v>
      </c>
      <c r="H34" s="148">
        <v>6.9</v>
      </c>
    </row>
    <row r="35" spans="1:8" x14ac:dyDescent="0.25">
      <c r="A35" s="40">
        <v>2007</v>
      </c>
      <c r="B35" s="41">
        <v>3374548</v>
      </c>
      <c r="C35" s="148">
        <v>63.9</v>
      </c>
      <c r="D35" s="148">
        <v>60</v>
      </c>
      <c r="E35" s="41">
        <v>2155198</v>
      </c>
      <c r="F35" s="41">
        <v>2024493</v>
      </c>
      <c r="G35" s="41">
        <v>130705</v>
      </c>
      <c r="H35" s="148">
        <v>6.1</v>
      </c>
    </row>
    <row r="36" spans="1:8" x14ac:dyDescent="0.25">
      <c r="A36" s="40">
        <v>2008</v>
      </c>
      <c r="B36" s="41">
        <v>3439974</v>
      </c>
      <c r="C36" s="148">
        <v>62.8</v>
      </c>
      <c r="D36" s="148">
        <v>58.2</v>
      </c>
      <c r="E36" s="41">
        <v>2160084</v>
      </c>
      <c r="F36" s="41">
        <v>2002903</v>
      </c>
      <c r="G36" s="41">
        <v>157181</v>
      </c>
      <c r="H36" s="148">
        <v>7.3</v>
      </c>
    </row>
    <row r="37" spans="1:8" x14ac:dyDescent="0.25">
      <c r="A37" s="40">
        <v>2009</v>
      </c>
      <c r="B37" s="41">
        <v>3490448</v>
      </c>
      <c r="C37" s="148">
        <v>62.1</v>
      </c>
      <c r="D37" s="148">
        <v>55</v>
      </c>
      <c r="E37" s="41">
        <v>2166737</v>
      </c>
      <c r="F37" s="41">
        <v>1919307</v>
      </c>
      <c r="G37" s="41">
        <v>247430</v>
      </c>
      <c r="H37" s="148">
        <v>11.4</v>
      </c>
    </row>
    <row r="38" spans="1:8" x14ac:dyDescent="0.25">
      <c r="A38" s="40">
        <v>2010</v>
      </c>
      <c r="B38" s="41">
        <v>3564619</v>
      </c>
      <c r="C38" s="148">
        <v>61</v>
      </c>
      <c r="D38" s="148">
        <v>54.1</v>
      </c>
      <c r="E38" s="41">
        <v>2174535</v>
      </c>
      <c r="F38" s="41">
        <v>1928442</v>
      </c>
      <c r="G38" s="41">
        <v>246093</v>
      </c>
      <c r="H38" s="148">
        <v>11.3</v>
      </c>
    </row>
    <row r="39" spans="1:8" x14ac:dyDescent="0.25">
      <c r="A39" s="40">
        <v>2011</v>
      </c>
      <c r="B39" s="41">
        <v>3612048</v>
      </c>
      <c r="C39" s="148">
        <v>60.5</v>
      </c>
      <c r="D39" s="148">
        <v>54.2</v>
      </c>
      <c r="E39" s="41">
        <v>2185171</v>
      </c>
      <c r="F39" s="41">
        <v>1957493</v>
      </c>
      <c r="G39" s="41">
        <v>227678</v>
      </c>
      <c r="H39" s="148">
        <v>10.4</v>
      </c>
    </row>
    <row r="40" spans="1:8" x14ac:dyDescent="0.25">
      <c r="A40" s="40">
        <v>2012</v>
      </c>
      <c r="B40" s="41">
        <v>3655515</v>
      </c>
      <c r="C40" s="148">
        <v>59.9</v>
      </c>
      <c r="D40" s="148">
        <v>54.5</v>
      </c>
      <c r="E40" s="41">
        <v>2190203</v>
      </c>
      <c r="F40" s="41">
        <v>1992957</v>
      </c>
      <c r="G40" s="41">
        <v>197246</v>
      </c>
      <c r="H40" s="148">
        <v>9</v>
      </c>
    </row>
    <row r="41" spans="1:8" x14ac:dyDescent="0.25">
      <c r="A41" s="40">
        <v>2013</v>
      </c>
      <c r="B41" s="41">
        <v>3704281</v>
      </c>
      <c r="C41" s="148">
        <v>59.3</v>
      </c>
      <c r="D41" s="148">
        <v>54.9</v>
      </c>
      <c r="E41" s="41">
        <v>2197876</v>
      </c>
      <c r="F41" s="41">
        <v>2034404</v>
      </c>
      <c r="G41" s="41">
        <v>163472</v>
      </c>
      <c r="H41" s="148">
        <v>7.4</v>
      </c>
    </row>
    <row r="42" spans="1:8" x14ac:dyDescent="0.25">
      <c r="A42" s="40">
        <v>2014</v>
      </c>
      <c r="B42" s="75">
        <v>3759002</v>
      </c>
      <c r="C42" s="149">
        <v>59.1</v>
      </c>
      <c r="D42" s="149">
        <v>55.4</v>
      </c>
      <c r="E42" s="75">
        <v>2222426</v>
      </c>
      <c r="F42" s="75">
        <v>2082941</v>
      </c>
      <c r="G42" s="75">
        <v>139485</v>
      </c>
      <c r="H42" s="149">
        <v>6.3</v>
      </c>
    </row>
    <row r="43" spans="1:8" x14ac:dyDescent="0.25">
      <c r="A43" s="40">
        <v>2015</v>
      </c>
      <c r="B43" s="75">
        <v>3822409</v>
      </c>
      <c r="C43" s="149">
        <v>59.3</v>
      </c>
      <c r="D43" s="149">
        <v>55.8</v>
      </c>
      <c r="E43" s="75">
        <v>2267837</v>
      </c>
      <c r="F43" s="75">
        <v>2134087</v>
      </c>
      <c r="G43" s="75">
        <v>133750</v>
      </c>
      <c r="H43" s="149">
        <v>5.9</v>
      </c>
    </row>
    <row r="44" spans="1:8" x14ac:dyDescent="0.25">
      <c r="A44" s="40">
        <v>2016</v>
      </c>
      <c r="B44" s="75">
        <v>3888005</v>
      </c>
      <c r="C44" s="149">
        <v>58.8</v>
      </c>
      <c r="D44" s="149">
        <v>55.9</v>
      </c>
      <c r="E44" s="75">
        <v>2286054</v>
      </c>
      <c r="F44" s="75">
        <v>2174301</v>
      </c>
      <c r="G44" s="75">
        <v>111753</v>
      </c>
      <c r="H44" s="149">
        <v>4.9000000000000004</v>
      </c>
    </row>
    <row r="45" spans="1:8" x14ac:dyDescent="0.25">
      <c r="A45" s="40">
        <v>2017</v>
      </c>
      <c r="B45" s="141">
        <v>3897645</v>
      </c>
      <c r="C45" s="146">
        <v>58</v>
      </c>
      <c r="D45" s="146">
        <v>55.6</v>
      </c>
      <c r="E45" s="141">
        <v>2261766</v>
      </c>
      <c r="F45" s="141">
        <v>2166708</v>
      </c>
      <c r="G45" s="141">
        <v>95058</v>
      </c>
      <c r="H45" s="146">
        <v>4.2</v>
      </c>
    </row>
    <row r="46" spans="1:8" x14ac:dyDescent="0.25">
      <c r="A46" s="40">
        <v>2018</v>
      </c>
      <c r="B46" s="141">
        <v>3948448</v>
      </c>
      <c r="C46" s="146">
        <v>57.8</v>
      </c>
      <c r="D46" s="146">
        <v>55.9</v>
      </c>
      <c r="E46" s="141">
        <v>2282022</v>
      </c>
      <c r="F46" s="141">
        <v>2205356</v>
      </c>
      <c r="G46" s="141">
        <v>76666</v>
      </c>
      <c r="H46" s="146">
        <v>3.4</v>
      </c>
    </row>
    <row r="47" spans="1:8" x14ac:dyDescent="0.25">
      <c r="A47" s="40">
        <v>2019</v>
      </c>
      <c r="B47" s="141">
        <v>4002601</v>
      </c>
      <c r="C47" s="146">
        <v>58.1</v>
      </c>
      <c r="D47" s="146">
        <v>56.5</v>
      </c>
      <c r="E47" s="141">
        <v>2324500</v>
      </c>
      <c r="F47" s="141">
        <v>2259807</v>
      </c>
      <c r="G47" s="141">
        <v>64693</v>
      </c>
      <c r="H47" s="146">
        <v>2.8</v>
      </c>
    </row>
    <row r="48" spans="1:8" x14ac:dyDescent="0.25">
      <c r="A48" s="40">
        <v>2020</v>
      </c>
      <c r="B48" s="141">
        <v>4062556</v>
      </c>
      <c r="C48" s="146">
        <v>57.5</v>
      </c>
      <c r="D48" s="146">
        <v>54</v>
      </c>
      <c r="E48" s="141">
        <v>2335026</v>
      </c>
      <c r="F48" s="141">
        <v>2195171</v>
      </c>
      <c r="G48" s="141">
        <v>139855</v>
      </c>
      <c r="H48" s="146">
        <v>6</v>
      </c>
    </row>
    <row r="49" spans="1:8" x14ac:dyDescent="0.25">
      <c r="A49" s="40">
        <v>2021</v>
      </c>
      <c r="B49" s="141">
        <v>4124126</v>
      </c>
      <c r="C49" s="146">
        <v>57.1</v>
      </c>
      <c r="D49" s="146">
        <v>54.8</v>
      </c>
      <c r="E49" s="141">
        <v>2353968</v>
      </c>
      <c r="F49" s="141">
        <v>2261060</v>
      </c>
      <c r="G49" s="141">
        <v>92908</v>
      </c>
      <c r="H49" s="146">
        <v>3.9</v>
      </c>
    </row>
    <row r="50" spans="1:8" x14ac:dyDescent="0.25">
      <c r="A50" s="40">
        <v>2022</v>
      </c>
      <c r="B50" s="141">
        <v>4204317</v>
      </c>
      <c r="C50" s="146">
        <v>56.5</v>
      </c>
      <c r="D50" s="146">
        <v>54.7</v>
      </c>
      <c r="E50" s="141">
        <v>2374975</v>
      </c>
      <c r="F50" s="141">
        <v>2297927</v>
      </c>
      <c r="G50" s="141">
        <v>77048</v>
      </c>
      <c r="H50" s="146">
        <v>3.2</v>
      </c>
    </row>
  </sheetData>
  <mergeCells count="1">
    <mergeCell ref="A1:H1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J50"/>
  <sheetViews>
    <sheetView tabSelected="1" workbookViewId="0">
      <selection activeCell="H8" sqref="H8"/>
    </sheetView>
  </sheetViews>
  <sheetFormatPr defaultRowHeight="15" x14ac:dyDescent="0.25"/>
  <cols>
    <col min="1" max="1" width="5.140625" style="166" bestFit="1" customWidth="1"/>
    <col min="2" max="2" width="10.28515625" style="152" bestFit="1" customWidth="1"/>
    <col min="4" max="4" width="5.140625" style="166" bestFit="1" customWidth="1"/>
    <col min="5" max="5" width="10.5703125" style="152" bestFit="1" customWidth="1"/>
    <col min="7" max="7" width="5" style="152" bestFit="1" customWidth="1"/>
    <col min="8" max="8" width="23.7109375" style="152" bestFit="1" customWidth="1"/>
    <col min="9" max="9" width="21.42578125" style="152" bestFit="1" customWidth="1"/>
    <col min="10" max="10" width="22.85546875" style="152" bestFit="1" customWidth="1"/>
  </cols>
  <sheetData>
    <row r="1" spans="1:10" x14ac:dyDescent="0.25">
      <c r="A1" s="222" t="s">
        <v>294</v>
      </c>
      <c r="B1" s="198"/>
      <c r="C1" s="198"/>
      <c r="D1" s="217"/>
      <c r="E1" s="198"/>
      <c r="G1" s="222" t="s">
        <v>295</v>
      </c>
      <c r="H1" s="198"/>
      <c r="I1" s="198"/>
      <c r="J1" s="198"/>
    </row>
    <row r="3" spans="1:10" ht="27" customHeight="1" thickBot="1" x14ac:dyDescent="0.3">
      <c r="A3" s="38" t="s">
        <v>104</v>
      </c>
      <c r="B3" s="38" t="s">
        <v>6</v>
      </c>
      <c r="D3" s="38" t="s">
        <v>104</v>
      </c>
      <c r="E3" s="38" t="s">
        <v>6</v>
      </c>
      <c r="H3" t="s">
        <v>296</v>
      </c>
      <c r="I3" t="s">
        <v>297</v>
      </c>
      <c r="J3" t="s">
        <v>298</v>
      </c>
    </row>
    <row r="4" spans="1:10" ht="15.75" customHeight="1" thickTop="1" x14ac:dyDescent="0.25">
      <c r="A4" s="37">
        <v>1939</v>
      </c>
      <c r="B4" s="136">
        <v>310100</v>
      </c>
      <c r="D4" s="37">
        <v>1986</v>
      </c>
      <c r="E4" s="136">
        <v>1338000</v>
      </c>
      <c r="G4" s="19">
        <v>2007</v>
      </c>
      <c r="H4" s="137">
        <v>675.36</v>
      </c>
      <c r="I4" s="138">
        <v>36</v>
      </c>
      <c r="J4" s="137">
        <v>18.760000000000002</v>
      </c>
    </row>
    <row r="5" spans="1:10" x14ac:dyDescent="0.25">
      <c r="A5" s="37">
        <v>1940</v>
      </c>
      <c r="B5" s="136">
        <v>328600</v>
      </c>
      <c r="D5" s="37">
        <v>1987</v>
      </c>
      <c r="E5" s="136">
        <v>1392200</v>
      </c>
      <c r="G5" s="19">
        <v>2008</v>
      </c>
      <c r="H5" s="137">
        <v>669.28</v>
      </c>
      <c r="I5" s="138">
        <v>35.6</v>
      </c>
      <c r="J5" s="137">
        <v>18.8</v>
      </c>
    </row>
    <row r="6" spans="1:10" x14ac:dyDescent="0.25">
      <c r="A6" s="37">
        <v>1941</v>
      </c>
      <c r="B6" s="136">
        <v>387500</v>
      </c>
      <c r="D6" s="37">
        <v>1988</v>
      </c>
      <c r="E6" s="136">
        <v>1449000</v>
      </c>
      <c r="G6" s="19">
        <v>2009</v>
      </c>
      <c r="H6" s="137">
        <v>665.55</v>
      </c>
      <c r="I6" s="138">
        <v>34.700000000000003</v>
      </c>
      <c r="J6" s="137">
        <v>19.18</v>
      </c>
    </row>
    <row r="7" spans="1:10" x14ac:dyDescent="0.25">
      <c r="A7" s="37">
        <v>1942</v>
      </c>
      <c r="B7" s="136">
        <v>416500</v>
      </c>
      <c r="D7" s="37">
        <v>1989</v>
      </c>
      <c r="E7" s="136">
        <v>1499700</v>
      </c>
      <c r="G7" s="19">
        <v>2010</v>
      </c>
      <c r="H7" s="137">
        <v>692.17</v>
      </c>
      <c r="I7" s="138">
        <v>34.799999999999997</v>
      </c>
      <c r="J7" s="137">
        <v>19.89</v>
      </c>
    </row>
    <row r="8" spans="1:10" x14ac:dyDescent="0.25">
      <c r="A8" s="37">
        <v>1943</v>
      </c>
      <c r="B8" s="136">
        <v>428500</v>
      </c>
      <c r="D8" s="37">
        <v>1990</v>
      </c>
      <c r="E8" s="136">
        <v>1527600</v>
      </c>
      <c r="G8" s="19">
        <v>2011</v>
      </c>
      <c r="H8" s="137">
        <v>716.18</v>
      </c>
      <c r="I8" s="138">
        <v>34.799999999999997</v>
      </c>
      <c r="J8" s="137">
        <v>20.58</v>
      </c>
    </row>
    <row r="9" spans="1:10" x14ac:dyDescent="0.25">
      <c r="A9" s="37">
        <v>1944</v>
      </c>
      <c r="B9" s="136">
        <v>408600</v>
      </c>
      <c r="D9" s="37">
        <v>1991</v>
      </c>
      <c r="E9" s="136">
        <v>1497300</v>
      </c>
      <c r="G9" s="19">
        <v>2012</v>
      </c>
      <c r="H9" s="137">
        <v>705.16</v>
      </c>
      <c r="I9" s="138">
        <v>35.1</v>
      </c>
      <c r="J9" s="137">
        <v>20.09</v>
      </c>
    </row>
    <row r="10" spans="1:10" x14ac:dyDescent="0.25">
      <c r="A10" s="37">
        <v>1945</v>
      </c>
      <c r="B10" s="136">
        <v>396000</v>
      </c>
      <c r="D10" s="37">
        <v>1992</v>
      </c>
      <c r="E10" s="136">
        <v>1511800</v>
      </c>
      <c r="G10" s="19">
        <v>2013</v>
      </c>
      <c r="H10" s="137">
        <v>716.15</v>
      </c>
      <c r="I10" s="138">
        <v>34.9</v>
      </c>
      <c r="J10" s="137">
        <v>20.52</v>
      </c>
    </row>
    <row r="11" spans="1:10" x14ac:dyDescent="0.25">
      <c r="A11" s="37">
        <v>1946</v>
      </c>
      <c r="B11" s="136">
        <v>411600</v>
      </c>
      <c r="D11" s="37">
        <v>1993</v>
      </c>
      <c r="E11" s="136">
        <v>1553000</v>
      </c>
      <c r="G11" s="19">
        <v>2014</v>
      </c>
      <c r="H11" s="137">
        <v>726.23</v>
      </c>
      <c r="I11" s="138">
        <v>34.5</v>
      </c>
      <c r="J11" s="137">
        <v>21.05</v>
      </c>
    </row>
    <row r="12" spans="1:10" x14ac:dyDescent="0.25">
      <c r="A12" s="37">
        <v>1947</v>
      </c>
      <c r="B12" s="136">
        <v>436200</v>
      </c>
      <c r="D12" s="37">
        <v>1994</v>
      </c>
      <c r="E12" s="136">
        <v>1592000</v>
      </c>
      <c r="G12" s="19">
        <v>2015</v>
      </c>
      <c r="H12" s="137">
        <v>743.27</v>
      </c>
      <c r="I12" s="138">
        <v>34.700000000000003</v>
      </c>
      <c r="J12" s="137">
        <v>21.42</v>
      </c>
    </row>
    <row r="13" spans="1:10" x14ac:dyDescent="0.25">
      <c r="A13" s="37">
        <v>1948</v>
      </c>
      <c r="B13" s="136">
        <v>456400</v>
      </c>
      <c r="D13" s="37">
        <v>1995</v>
      </c>
      <c r="E13" s="136">
        <v>1636300</v>
      </c>
      <c r="G13" s="19">
        <v>2016</v>
      </c>
      <c r="H13" s="137">
        <v>762.8</v>
      </c>
      <c r="I13" s="138">
        <v>34.5</v>
      </c>
      <c r="J13" s="137">
        <v>22.11</v>
      </c>
    </row>
    <row r="14" spans="1:10" x14ac:dyDescent="0.25">
      <c r="A14" s="37">
        <v>1949</v>
      </c>
      <c r="B14" s="136">
        <v>443100</v>
      </c>
      <c r="D14" s="37">
        <v>1996</v>
      </c>
      <c r="E14" s="136">
        <v>1669400</v>
      </c>
      <c r="G14" s="19">
        <v>2017</v>
      </c>
      <c r="H14" s="137">
        <v>791.99</v>
      </c>
      <c r="I14" s="138">
        <v>34.6</v>
      </c>
      <c r="J14" s="137">
        <v>22.89</v>
      </c>
    </row>
    <row r="15" spans="1:10" x14ac:dyDescent="0.25">
      <c r="A15" s="37">
        <v>1950</v>
      </c>
      <c r="B15" s="136">
        <v>461400</v>
      </c>
      <c r="D15" s="37">
        <v>1997</v>
      </c>
      <c r="E15" s="136">
        <v>1718800</v>
      </c>
      <c r="G15" s="19">
        <v>2018</v>
      </c>
      <c r="H15" s="137">
        <v>829.36</v>
      </c>
      <c r="I15" s="138">
        <v>34.6</v>
      </c>
      <c r="J15" s="137">
        <v>23.97</v>
      </c>
    </row>
    <row r="16" spans="1:10" x14ac:dyDescent="0.25">
      <c r="A16" s="37">
        <v>1951</v>
      </c>
      <c r="B16" s="136">
        <v>505800</v>
      </c>
      <c r="D16" s="37">
        <v>1998</v>
      </c>
      <c r="E16" s="136">
        <v>1779800</v>
      </c>
      <c r="G16" s="19">
        <v>2019</v>
      </c>
      <c r="H16" s="137">
        <v>852.84</v>
      </c>
      <c r="I16" s="138">
        <v>34.5</v>
      </c>
      <c r="J16" s="137">
        <v>24.72</v>
      </c>
    </row>
    <row r="17" spans="1:10" x14ac:dyDescent="0.25">
      <c r="A17" s="37">
        <v>1952</v>
      </c>
      <c r="B17" s="136">
        <v>544300</v>
      </c>
      <c r="D17" s="37">
        <v>1999</v>
      </c>
      <c r="E17" s="136">
        <v>1826300</v>
      </c>
      <c r="G17" s="19">
        <v>2020</v>
      </c>
      <c r="H17" s="137">
        <v>888.31</v>
      </c>
      <c r="I17" s="138">
        <v>34.1</v>
      </c>
      <c r="J17" s="137">
        <v>26.05</v>
      </c>
    </row>
    <row r="18" spans="1:10" x14ac:dyDescent="0.25">
      <c r="A18" s="37">
        <v>1953</v>
      </c>
      <c r="B18" s="136">
        <v>543900</v>
      </c>
      <c r="D18" s="37">
        <v>2000</v>
      </c>
      <c r="E18" s="136">
        <v>1854000</v>
      </c>
      <c r="G18" s="19">
        <v>2021</v>
      </c>
      <c r="H18" s="137">
        <v>925.41</v>
      </c>
      <c r="I18" s="138">
        <v>34.299999999999997</v>
      </c>
      <c r="J18" s="137">
        <v>26.98</v>
      </c>
    </row>
    <row r="19" spans="1:10" x14ac:dyDescent="0.25">
      <c r="A19" s="37">
        <v>1954</v>
      </c>
      <c r="B19" s="136">
        <v>519700.00000000012</v>
      </c>
      <c r="D19" s="37">
        <v>2001</v>
      </c>
      <c r="E19" s="136">
        <v>1814800</v>
      </c>
      <c r="G19" s="19">
        <v>2022</v>
      </c>
      <c r="H19" s="139">
        <v>972.9</v>
      </c>
      <c r="I19" s="104">
        <v>34.5</v>
      </c>
      <c r="J19" s="139">
        <v>28.2</v>
      </c>
    </row>
    <row r="20" spans="1:10" x14ac:dyDescent="0.25">
      <c r="A20" s="37">
        <v>1955</v>
      </c>
      <c r="B20" s="136">
        <v>533000</v>
      </c>
      <c r="D20" s="37">
        <v>2002</v>
      </c>
      <c r="E20" s="136">
        <v>1795400</v>
      </c>
    </row>
    <row r="21" spans="1:10" x14ac:dyDescent="0.25">
      <c r="A21" s="37">
        <v>1956</v>
      </c>
      <c r="B21" s="136">
        <v>542900</v>
      </c>
      <c r="D21" s="37">
        <v>2003</v>
      </c>
      <c r="E21" s="136">
        <v>1799100</v>
      </c>
    </row>
    <row r="22" spans="1:10" x14ac:dyDescent="0.25">
      <c r="A22" s="37">
        <v>1957</v>
      </c>
      <c r="B22" s="136">
        <v>545000</v>
      </c>
      <c r="D22" s="37">
        <v>2004</v>
      </c>
      <c r="E22" s="136">
        <v>1826600</v>
      </c>
    </row>
    <row r="23" spans="1:10" x14ac:dyDescent="0.25">
      <c r="A23" s="37">
        <v>1958</v>
      </c>
      <c r="B23" s="136">
        <v>545900</v>
      </c>
      <c r="D23" s="37">
        <v>2005</v>
      </c>
      <c r="E23" s="136">
        <v>1862900</v>
      </c>
    </row>
    <row r="24" spans="1:10" x14ac:dyDescent="0.25">
      <c r="A24" s="37">
        <v>1959</v>
      </c>
      <c r="B24" s="136">
        <v>566900</v>
      </c>
      <c r="D24" s="37">
        <v>2006</v>
      </c>
      <c r="E24" s="136">
        <v>1905700</v>
      </c>
    </row>
    <row r="25" spans="1:10" x14ac:dyDescent="0.25">
      <c r="A25" s="37">
        <v>1960</v>
      </c>
      <c r="B25" s="136">
        <v>582500</v>
      </c>
      <c r="D25" s="37">
        <v>2007</v>
      </c>
      <c r="E25" s="136">
        <v>1945000</v>
      </c>
    </row>
    <row r="26" spans="1:10" x14ac:dyDescent="0.25">
      <c r="A26" s="37">
        <v>1961</v>
      </c>
      <c r="B26" s="136">
        <v>587000</v>
      </c>
      <c r="D26" s="37">
        <v>2008</v>
      </c>
      <c r="E26" s="136">
        <v>1926300</v>
      </c>
    </row>
    <row r="27" spans="1:10" x14ac:dyDescent="0.25">
      <c r="A27" s="37">
        <v>1962</v>
      </c>
      <c r="B27" s="136">
        <v>609800</v>
      </c>
      <c r="D27" s="37">
        <v>2009</v>
      </c>
      <c r="E27" s="136">
        <v>1814400</v>
      </c>
    </row>
    <row r="28" spans="1:10" x14ac:dyDescent="0.25">
      <c r="A28" s="37">
        <v>1963</v>
      </c>
      <c r="B28" s="136">
        <v>630600</v>
      </c>
      <c r="D28" s="37">
        <v>2010</v>
      </c>
      <c r="E28" s="136">
        <v>1811300</v>
      </c>
    </row>
    <row r="29" spans="1:10" x14ac:dyDescent="0.25">
      <c r="A29" s="37">
        <v>1964</v>
      </c>
      <c r="B29" s="136">
        <v>651500</v>
      </c>
      <c r="D29" s="37">
        <v>2011</v>
      </c>
      <c r="E29" s="136">
        <v>1832500</v>
      </c>
    </row>
    <row r="30" spans="1:10" x14ac:dyDescent="0.25">
      <c r="A30" s="37">
        <v>1965</v>
      </c>
      <c r="B30" s="136">
        <v>686000</v>
      </c>
      <c r="D30" s="37">
        <v>2012</v>
      </c>
      <c r="E30" s="136">
        <v>1864300</v>
      </c>
    </row>
    <row r="31" spans="1:10" x14ac:dyDescent="0.25">
      <c r="A31" s="37">
        <v>1966</v>
      </c>
      <c r="B31" s="136">
        <v>734900</v>
      </c>
      <c r="D31" s="37">
        <v>2013</v>
      </c>
      <c r="E31" s="136">
        <v>1901000</v>
      </c>
    </row>
    <row r="32" spans="1:10" x14ac:dyDescent="0.25">
      <c r="A32" s="37">
        <v>1967</v>
      </c>
      <c r="B32" s="136">
        <v>754500</v>
      </c>
      <c r="D32" s="37">
        <v>2014</v>
      </c>
      <c r="E32" s="136">
        <v>1951300</v>
      </c>
    </row>
    <row r="33" spans="1:5" x14ac:dyDescent="0.25">
      <c r="A33" s="37">
        <v>1968</v>
      </c>
      <c r="B33" s="136">
        <v>782900</v>
      </c>
      <c r="D33" s="37">
        <v>2015</v>
      </c>
      <c r="E33" s="82">
        <v>2006700</v>
      </c>
    </row>
    <row r="34" spans="1:5" x14ac:dyDescent="0.25">
      <c r="A34" s="37">
        <v>1969</v>
      </c>
      <c r="B34" s="136">
        <v>819800</v>
      </c>
      <c r="D34" s="37">
        <v>2016</v>
      </c>
      <c r="E34" s="82">
        <v>2055300</v>
      </c>
    </row>
    <row r="35" spans="1:5" x14ac:dyDescent="0.25">
      <c r="A35" s="37">
        <v>1970</v>
      </c>
      <c r="B35" s="136">
        <v>842000</v>
      </c>
      <c r="D35" s="37">
        <v>2017</v>
      </c>
      <c r="E35" s="136">
        <v>2096100</v>
      </c>
    </row>
    <row r="36" spans="1:5" x14ac:dyDescent="0.25">
      <c r="A36" s="37">
        <v>1971</v>
      </c>
      <c r="B36" s="136">
        <v>862600</v>
      </c>
      <c r="D36" s="37">
        <v>2018</v>
      </c>
      <c r="E36" s="136">
        <v>2154800</v>
      </c>
    </row>
    <row r="37" spans="1:5" x14ac:dyDescent="0.25">
      <c r="A37" s="37">
        <v>1972</v>
      </c>
      <c r="B37" s="136">
        <v>920300</v>
      </c>
      <c r="D37" s="37">
        <v>2019</v>
      </c>
      <c r="E37" s="136">
        <v>2189600</v>
      </c>
    </row>
    <row r="38" spans="1:5" x14ac:dyDescent="0.25">
      <c r="A38" s="37">
        <v>1973</v>
      </c>
      <c r="B38" s="136">
        <v>984000</v>
      </c>
      <c r="D38" s="37">
        <v>2020</v>
      </c>
      <c r="E38" s="136">
        <v>2082300</v>
      </c>
    </row>
    <row r="39" spans="1:5" x14ac:dyDescent="0.25">
      <c r="A39" s="37">
        <v>1974</v>
      </c>
      <c r="B39" s="136">
        <v>1015800</v>
      </c>
      <c r="D39" s="37">
        <v>2021</v>
      </c>
      <c r="E39" s="136">
        <v>2154600</v>
      </c>
    </row>
    <row r="40" spans="1:5" x14ac:dyDescent="0.25">
      <c r="A40" s="37">
        <v>1975</v>
      </c>
      <c r="B40" s="136">
        <v>982600</v>
      </c>
      <c r="D40" s="37">
        <v>2022</v>
      </c>
      <c r="E40" s="136">
        <v>2243500</v>
      </c>
    </row>
    <row r="41" spans="1:5" x14ac:dyDescent="0.25">
      <c r="A41" s="37">
        <v>1976</v>
      </c>
      <c r="B41" s="136">
        <v>1038100</v>
      </c>
      <c r="D41" s="37"/>
      <c r="E41" s="136"/>
    </row>
    <row r="42" spans="1:5" x14ac:dyDescent="0.25">
      <c r="A42" s="37">
        <v>1977</v>
      </c>
      <c r="B42" s="136">
        <v>1081700</v>
      </c>
      <c r="D42" s="37"/>
      <c r="E42" s="136"/>
    </row>
    <row r="43" spans="1:5" x14ac:dyDescent="0.25">
      <c r="A43" s="37">
        <v>1978</v>
      </c>
      <c r="B43" s="136">
        <v>1137500</v>
      </c>
      <c r="D43" s="37"/>
      <c r="E43" s="136"/>
    </row>
    <row r="44" spans="1:5" x14ac:dyDescent="0.25">
      <c r="A44" s="37">
        <v>1979</v>
      </c>
      <c r="B44" s="136">
        <v>1176000</v>
      </c>
      <c r="D44" s="37"/>
      <c r="E44" s="136"/>
    </row>
    <row r="45" spans="1:5" x14ac:dyDescent="0.25">
      <c r="A45" s="37">
        <v>1980</v>
      </c>
      <c r="B45" s="136">
        <v>1188800</v>
      </c>
      <c r="D45" s="37"/>
      <c r="E45" s="136"/>
    </row>
    <row r="46" spans="1:5" x14ac:dyDescent="0.25">
      <c r="A46">
        <v>1981</v>
      </c>
      <c r="B46" s="136">
        <v>1196500</v>
      </c>
      <c r="D46" s="37"/>
      <c r="E46" s="136"/>
    </row>
    <row r="47" spans="1:5" x14ac:dyDescent="0.25">
      <c r="A47">
        <v>1982</v>
      </c>
      <c r="B47" s="136">
        <v>1162300</v>
      </c>
      <c r="D47" s="37"/>
      <c r="E47" s="136"/>
    </row>
    <row r="48" spans="1:5" x14ac:dyDescent="0.25">
      <c r="A48">
        <v>1983</v>
      </c>
      <c r="B48" s="136">
        <v>1189000</v>
      </c>
      <c r="D48" s="37"/>
      <c r="E48" s="136"/>
    </row>
    <row r="49" spans="1:5" x14ac:dyDescent="0.25">
      <c r="A49">
        <v>1984</v>
      </c>
      <c r="B49" s="136">
        <v>1262500</v>
      </c>
      <c r="D49" s="37"/>
      <c r="E49" s="136"/>
    </row>
    <row r="50" spans="1:5" x14ac:dyDescent="0.25">
      <c r="A50">
        <v>1985</v>
      </c>
      <c r="B50" s="136">
        <v>1296200</v>
      </c>
      <c r="D50" s="37"/>
      <c r="E50" s="136"/>
    </row>
  </sheetData>
  <mergeCells count="2">
    <mergeCell ref="A1:E1"/>
    <mergeCell ref="G1:J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Statewide p10 &amp; p11</vt:lpstr>
      <vt:lpstr>Substate NSA p12</vt:lpstr>
      <vt:lpstr>MSA Partial NSA p13</vt:lpstr>
      <vt:lpstr>Unemp Rate SA p14</vt:lpstr>
      <vt:lpstr>LFPR SA p15</vt:lpstr>
      <vt:lpstr>p16</vt:lpstr>
      <vt:lpstr>p17</vt:lpstr>
      <vt:lpstr>p18</vt:lpstr>
      <vt:lpstr>p19</vt:lpstr>
      <vt:lpstr>MSA p20</vt:lpstr>
      <vt:lpstr>SC p21</vt:lpstr>
      <vt:lpstr>Charleston p22</vt:lpstr>
      <vt:lpstr>Columbia p23</vt:lpstr>
      <vt:lpstr>Greenville p24</vt:lpstr>
      <vt:lpstr>Myrtle Beach p25</vt:lpstr>
      <vt:lpstr>Spartanburg p26</vt:lpstr>
      <vt:lpstr>Florence HH Sumter p27</vt:lpstr>
      <vt:lpstr>p28</vt:lpstr>
      <vt:lpstr>p29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Milton, Tondelayo</dc:creator>
  <cp:lastModifiedBy>Davis, Alan</cp:lastModifiedBy>
  <cp:lastPrinted>2022-05-25T16:10:21Z</cp:lastPrinted>
  <dcterms:created xsi:type="dcterms:W3CDTF">2022-04-12T14:28:59Z</dcterms:created>
  <dcterms:modified xsi:type="dcterms:W3CDTF">2024-02-02T16:46:06Z</dcterms:modified>
</cp:coreProperties>
</file>