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MI_Research\lmi\Daniel L\Python Scripts\Trends\"/>
    </mc:Choice>
  </mc:AlternateContent>
  <xr:revisionPtr revIDLastSave="0" documentId="13_ncr:1_{7E2A76A4-FC25-40A4-882F-5C4AC0A83DE5}" xr6:coauthVersionLast="47" xr6:coauthVersionMax="47" xr10:uidLastSave="{00000000-0000-0000-0000-000000000000}"/>
  <bookViews>
    <workbookView xWindow="28680" yWindow="-120" windowWidth="29040" windowHeight="15840" tabRatio="903" firstSheet="3" activeTab="18" xr2:uid="{00000000-000D-0000-FFFF-FFFF00000000}"/>
  </bookViews>
  <sheets>
    <sheet name="Statewide p10 &amp; p11" sheetId="1" r:id="rId1"/>
    <sheet name="Substate NSA p12" sheetId="2" r:id="rId2"/>
    <sheet name="MSA Partial NSA p13" sheetId="3" r:id="rId3"/>
    <sheet name="Unemp Rate SA p14" sheetId="4" r:id="rId4"/>
    <sheet name="LFPR SA p15" sheetId="5" r:id="rId5"/>
    <sheet name="p16" sheetId="6" r:id="rId6"/>
    <sheet name="p17" sheetId="7" r:id="rId7"/>
    <sheet name="p18" sheetId="8" r:id="rId8"/>
    <sheet name="p19" sheetId="9" r:id="rId9"/>
    <sheet name="MSA p20" sheetId="10" r:id="rId10"/>
    <sheet name="SC p21" sheetId="11" r:id="rId11"/>
    <sheet name="Charleston p22" sheetId="12" r:id="rId12"/>
    <sheet name="Columbia p23" sheetId="13" r:id="rId13"/>
    <sheet name="Greenville p24" sheetId="14" r:id="rId14"/>
    <sheet name="Myrtle Beach p25" sheetId="15" r:id="rId15"/>
    <sheet name="Spartanburg p26" sheetId="16" r:id="rId16"/>
    <sheet name="Florence HH Sumter p27" sheetId="17" r:id="rId17"/>
    <sheet name="p28" sheetId="18" r:id="rId18"/>
    <sheet name="p29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7" l="1"/>
  <c r="G40" i="17"/>
  <c r="F40" i="17"/>
  <c r="E40" i="17"/>
  <c r="H39" i="17"/>
  <c r="G39" i="17"/>
  <c r="F39" i="17"/>
  <c r="E39" i="17"/>
  <c r="H38" i="17"/>
  <c r="G38" i="17"/>
  <c r="F38" i="17"/>
  <c r="E38" i="17"/>
  <c r="H37" i="17"/>
  <c r="G37" i="17"/>
  <c r="F37" i="17"/>
  <c r="E37" i="17"/>
  <c r="H36" i="17"/>
  <c r="G36" i="17"/>
  <c r="F36" i="17"/>
  <c r="E36" i="17"/>
  <c r="H35" i="17"/>
  <c r="G35" i="17"/>
  <c r="F35" i="17"/>
  <c r="E35" i="17"/>
  <c r="H34" i="17"/>
  <c r="G34" i="17"/>
  <c r="F34" i="17"/>
  <c r="E34" i="17"/>
  <c r="H33" i="17"/>
  <c r="G33" i="17"/>
  <c r="F33" i="17"/>
  <c r="E33" i="17"/>
  <c r="H32" i="17"/>
  <c r="G32" i="17"/>
  <c r="F32" i="17"/>
  <c r="E32" i="17"/>
  <c r="H31" i="17"/>
  <c r="G31" i="17"/>
  <c r="F31" i="17"/>
  <c r="E31" i="17"/>
  <c r="H25" i="17"/>
  <c r="G25" i="17"/>
  <c r="F25" i="17"/>
  <c r="E25" i="17"/>
  <c r="H24" i="17"/>
  <c r="G24" i="17"/>
  <c r="F24" i="17"/>
  <c r="E24" i="17"/>
  <c r="H23" i="17"/>
  <c r="G23" i="17"/>
  <c r="F23" i="17"/>
  <c r="E23" i="17"/>
  <c r="H22" i="17"/>
  <c r="G22" i="17"/>
  <c r="F22" i="17"/>
  <c r="E22" i="17"/>
  <c r="H21" i="17"/>
  <c r="G21" i="17"/>
  <c r="F21" i="17"/>
  <c r="E21" i="17"/>
  <c r="H20" i="17"/>
  <c r="G20" i="17"/>
  <c r="F20" i="17"/>
  <c r="E20" i="17"/>
  <c r="H14" i="17"/>
  <c r="G14" i="17"/>
  <c r="F14" i="17"/>
  <c r="E14" i="17"/>
  <c r="H13" i="17"/>
  <c r="G13" i="17"/>
  <c r="F13" i="17"/>
  <c r="E13" i="17"/>
  <c r="H12" i="17"/>
  <c r="G12" i="17"/>
  <c r="F12" i="17"/>
  <c r="E12" i="17"/>
  <c r="H11" i="17"/>
  <c r="G11" i="17"/>
  <c r="F11" i="17"/>
  <c r="E11" i="17"/>
  <c r="H10" i="17"/>
  <c r="G10" i="17"/>
  <c r="F10" i="17"/>
  <c r="E10" i="17"/>
  <c r="H9" i="17"/>
  <c r="G9" i="17"/>
  <c r="F9" i="17"/>
  <c r="E9" i="17"/>
  <c r="H8" i="17"/>
  <c r="G8" i="17"/>
  <c r="F8" i="17"/>
  <c r="E8" i="17"/>
  <c r="H7" i="17"/>
  <c r="G7" i="17"/>
  <c r="F7" i="17"/>
  <c r="E7" i="17"/>
  <c r="H6" i="17"/>
  <c r="G6" i="17"/>
  <c r="F6" i="17"/>
  <c r="E6" i="17"/>
  <c r="H5" i="17"/>
  <c r="G5" i="17"/>
  <c r="F5" i="17"/>
  <c r="E5" i="17"/>
  <c r="H27" i="16"/>
  <c r="G27" i="16"/>
  <c r="F27" i="16"/>
  <c r="E27" i="16"/>
  <c r="H26" i="16"/>
  <c r="G26" i="16"/>
  <c r="F26" i="16"/>
  <c r="E26" i="16"/>
  <c r="H25" i="16"/>
  <c r="G25" i="16"/>
  <c r="F25" i="16"/>
  <c r="E25" i="16"/>
  <c r="H24" i="16"/>
  <c r="G24" i="16"/>
  <c r="F24" i="16"/>
  <c r="E24" i="16"/>
  <c r="H23" i="16"/>
  <c r="G23" i="16"/>
  <c r="F23" i="16"/>
  <c r="E23" i="16"/>
  <c r="H22" i="16"/>
  <c r="G22" i="16"/>
  <c r="F22" i="16"/>
  <c r="E22" i="16"/>
  <c r="H21" i="16"/>
  <c r="G21" i="16"/>
  <c r="F21" i="16"/>
  <c r="E21" i="16"/>
  <c r="H20" i="16"/>
  <c r="G20" i="16"/>
  <c r="F20" i="16"/>
  <c r="E20" i="16"/>
  <c r="H19" i="16"/>
  <c r="G19" i="16"/>
  <c r="F19" i="16"/>
  <c r="E19" i="16"/>
  <c r="H18" i="16"/>
  <c r="G18" i="16"/>
  <c r="F18" i="16"/>
  <c r="E18" i="16"/>
  <c r="H17" i="16"/>
  <c r="G17" i="16"/>
  <c r="F17" i="16"/>
  <c r="E17" i="16"/>
  <c r="H16" i="16"/>
  <c r="G16" i="16"/>
  <c r="F16" i="16"/>
  <c r="E16" i="16"/>
  <c r="H15" i="16"/>
  <c r="G15" i="16"/>
  <c r="F15" i="16"/>
  <c r="E15" i="16"/>
  <c r="H14" i="16"/>
  <c r="G14" i="16"/>
  <c r="F14" i="16"/>
  <c r="E14" i="16"/>
  <c r="H13" i="16"/>
  <c r="G13" i="16"/>
  <c r="F13" i="16"/>
  <c r="E13" i="16"/>
  <c r="H12" i="16"/>
  <c r="G12" i="16"/>
  <c r="F12" i="16"/>
  <c r="E12" i="16"/>
  <c r="H11" i="16"/>
  <c r="G11" i="16"/>
  <c r="F11" i="16"/>
  <c r="E11" i="16"/>
  <c r="H10" i="16"/>
  <c r="G10" i="16"/>
  <c r="F10" i="16"/>
  <c r="E10" i="16"/>
  <c r="H9" i="16"/>
  <c r="G9" i="16"/>
  <c r="F9" i="16"/>
  <c r="E9" i="16"/>
  <c r="H8" i="16"/>
  <c r="G8" i="16"/>
  <c r="F8" i="16"/>
  <c r="E8" i="16"/>
  <c r="H7" i="16"/>
  <c r="G7" i="16"/>
  <c r="F7" i="16"/>
  <c r="E7" i="16"/>
  <c r="H6" i="16"/>
  <c r="G6" i="16"/>
  <c r="F6" i="16"/>
  <c r="E6" i="16"/>
  <c r="H5" i="16"/>
  <c r="G5" i="16"/>
  <c r="F5" i="16"/>
  <c r="E5" i="16"/>
  <c r="H27" i="15"/>
  <c r="G27" i="15"/>
  <c r="F27" i="15"/>
  <c r="E27" i="15"/>
  <c r="H26" i="15"/>
  <c r="G26" i="15"/>
  <c r="F26" i="15"/>
  <c r="E26" i="15"/>
  <c r="H25" i="15"/>
  <c r="G25" i="15"/>
  <c r="F25" i="15"/>
  <c r="E25" i="15"/>
  <c r="H24" i="15"/>
  <c r="G24" i="15"/>
  <c r="F24" i="15"/>
  <c r="E24" i="15"/>
  <c r="H23" i="15"/>
  <c r="G23" i="15"/>
  <c r="F23" i="15"/>
  <c r="E23" i="15"/>
  <c r="H22" i="15"/>
  <c r="G22" i="15"/>
  <c r="F22" i="15"/>
  <c r="E22" i="15"/>
  <c r="H21" i="15"/>
  <c r="G21" i="15"/>
  <c r="F21" i="15"/>
  <c r="E21" i="15"/>
  <c r="H20" i="15"/>
  <c r="G20" i="15"/>
  <c r="F20" i="15"/>
  <c r="E20" i="15"/>
  <c r="H19" i="15"/>
  <c r="G19" i="15"/>
  <c r="F19" i="15"/>
  <c r="E19" i="15"/>
  <c r="H18" i="15"/>
  <c r="G18" i="15"/>
  <c r="F18" i="15"/>
  <c r="E18" i="15"/>
  <c r="H17" i="15"/>
  <c r="G17" i="15"/>
  <c r="F17" i="15"/>
  <c r="E17" i="15"/>
  <c r="H16" i="15"/>
  <c r="G16" i="15"/>
  <c r="F16" i="15"/>
  <c r="E16" i="15"/>
  <c r="H15" i="15"/>
  <c r="G15" i="15"/>
  <c r="F15" i="15"/>
  <c r="E15" i="15"/>
  <c r="H14" i="15"/>
  <c r="G14" i="15"/>
  <c r="F14" i="15"/>
  <c r="E14" i="15"/>
  <c r="H13" i="15"/>
  <c r="G13" i="15"/>
  <c r="F13" i="15"/>
  <c r="E13" i="15"/>
  <c r="H12" i="15"/>
  <c r="G12" i="15"/>
  <c r="F12" i="15"/>
  <c r="E12" i="15"/>
  <c r="H11" i="15"/>
  <c r="G11" i="15"/>
  <c r="F11" i="15"/>
  <c r="E11" i="15"/>
  <c r="H10" i="15"/>
  <c r="G10" i="15"/>
  <c r="F10" i="15"/>
  <c r="E10" i="15"/>
  <c r="H9" i="15"/>
  <c r="G9" i="15"/>
  <c r="F9" i="15"/>
  <c r="E9" i="15"/>
  <c r="H8" i="15"/>
  <c r="G8" i="15"/>
  <c r="F8" i="15"/>
  <c r="E8" i="15"/>
  <c r="H7" i="15"/>
  <c r="G7" i="15"/>
  <c r="F7" i="15"/>
  <c r="E7" i="15"/>
  <c r="H6" i="15"/>
  <c r="G6" i="15"/>
  <c r="F6" i="15"/>
  <c r="E6" i="15"/>
  <c r="H5" i="15"/>
  <c r="G5" i="15"/>
  <c r="F5" i="15"/>
  <c r="E5" i="15"/>
  <c r="H30" i="14"/>
  <c r="G30" i="14"/>
  <c r="F30" i="14"/>
  <c r="E30" i="14"/>
  <c r="H29" i="14"/>
  <c r="G29" i="14"/>
  <c r="F29" i="14"/>
  <c r="E29" i="14"/>
  <c r="H28" i="14"/>
  <c r="G28" i="14"/>
  <c r="F28" i="14"/>
  <c r="E28" i="14"/>
  <c r="H27" i="14"/>
  <c r="G27" i="14"/>
  <c r="F27" i="14"/>
  <c r="E27" i="14"/>
  <c r="H26" i="14"/>
  <c r="G26" i="14"/>
  <c r="F26" i="14"/>
  <c r="E26" i="14"/>
  <c r="H25" i="14"/>
  <c r="G25" i="14"/>
  <c r="F25" i="14"/>
  <c r="E25" i="14"/>
  <c r="H24" i="14"/>
  <c r="G24" i="14"/>
  <c r="F24" i="14"/>
  <c r="E24" i="14"/>
  <c r="H23" i="14"/>
  <c r="G23" i="14"/>
  <c r="F23" i="14"/>
  <c r="E23" i="14"/>
  <c r="H22" i="14"/>
  <c r="G22" i="14"/>
  <c r="F22" i="14"/>
  <c r="E22" i="14"/>
  <c r="H21" i="14"/>
  <c r="G21" i="14"/>
  <c r="F21" i="14"/>
  <c r="E21" i="14"/>
  <c r="H20" i="14"/>
  <c r="G20" i="14"/>
  <c r="F20" i="14"/>
  <c r="E20" i="14"/>
  <c r="H19" i="14"/>
  <c r="G19" i="14"/>
  <c r="F19" i="14"/>
  <c r="E19" i="14"/>
  <c r="H18" i="14"/>
  <c r="G18" i="14"/>
  <c r="F18" i="14"/>
  <c r="E18" i="14"/>
  <c r="H17" i="14"/>
  <c r="G17" i="14"/>
  <c r="F17" i="14"/>
  <c r="E17" i="14"/>
  <c r="H16" i="14"/>
  <c r="G16" i="14"/>
  <c r="F16" i="14"/>
  <c r="E16" i="14"/>
  <c r="H15" i="14"/>
  <c r="G15" i="14"/>
  <c r="F15" i="14"/>
  <c r="E15" i="14"/>
  <c r="H14" i="14"/>
  <c r="G14" i="14"/>
  <c r="F14" i="14"/>
  <c r="E14" i="14"/>
  <c r="H13" i="14"/>
  <c r="G13" i="14"/>
  <c r="F13" i="14"/>
  <c r="E13" i="14"/>
  <c r="H12" i="14"/>
  <c r="G12" i="14"/>
  <c r="F12" i="14"/>
  <c r="E12" i="14"/>
  <c r="H11" i="14"/>
  <c r="G11" i="14"/>
  <c r="F11" i="14"/>
  <c r="E11" i="14"/>
  <c r="H10" i="14"/>
  <c r="G10" i="14"/>
  <c r="F10" i="14"/>
  <c r="E10" i="14"/>
  <c r="H9" i="14"/>
  <c r="G9" i="14"/>
  <c r="F9" i="14"/>
  <c r="E9" i="14"/>
  <c r="H8" i="14"/>
  <c r="G8" i="14"/>
  <c r="F8" i="14"/>
  <c r="E8" i="14"/>
  <c r="H7" i="14"/>
  <c r="G7" i="14"/>
  <c r="F7" i="14"/>
  <c r="E7" i="14"/>
  <c r="H6" i="14"/>
  <c r="G6" i="14"/>
  <c r="F6" i="14"/>
  <c r="E6" i="14"/>
  <c r="H5" i="14"/>
  <c r="G5" i="14"/>
  <c r="F5" i="14"/>
  <c r="E5" i="14"/>
  <c r="H28" i="13"/>
  <c r="G28" i="13"/>
  <c r="F28" i="13"/>
  <c r="E28" i="13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H23" i="13"/>
  <c r="G23" i="13"/>
  <c r="F23" i="13"/>
  <c r="E23" i="13"/>
  <c r="H22" i="13"/>
  <c r="G22" i="13"/>
  <c r="F22" i="13"/>
  <c r="E22" i="13"/>
  <c r="H21" i="13"/>
  <c r="G21" i="13"/>
  <c r="F21" i="13"/>
  <c r="E21" i="13"/>
  <c r="H20" i="13"/>
  <c r="G20" i="13"/>
  <c r="F20" i="13"/>
  <c r="E20" i="13"/>
  <c r="H19" i="13"/>
  <c r="G19" i="13"/>
  <c r="F19" i="13"/>
  <c r="E19" i="13"/>
  <c r="H18" i="13"/>
  <c r="G18" i="13"/>
  <c r="F18" i="13"/>
  <c r="E18" i="13"/>
  <c r="H17" i="13"/>
  <c r="G17" i="13"/>
  <c r="F17" i="13"/>
  <c r="E17" i="13"/>
  <c r="H16" i="13"/>
  <c r="G16" i="13"/>
  <c r="F16" i="13"/>
  <c r="E16" i="13"/>
  <c r="H15" i="13"/>
  <c r="G15" i="13"/>
  <c r="F15" i="13"/>
  <c r="E15" i="13"/>
  <c r="H14" i="13"/>
  <c r="G14" i="13"/>
  <c r="F14" i="13"/>
  <c r="E14" i="13"/>
  <c r="H13" i="13"/>
  <c r="G13" i="13"/>
  <c r="F13" i="13"/>
  <c r="E13" i="13"/>
  <c r="H12" i="13"/>
  <c r="G12" i="13"/>
  <c r="F12" i="13"/>
  <c r="E12" i="13"/>
  <c r="H11" i="13"/>
  <c r="G11" i="13"/>
  <c r="F11" i="13"/>
  <c r="E11" i="13"/>
  <c r="H10" i="13"/>
  <c r="G10" i="13"/>
  <c r="F10" i="13"/>
  <c r="E10" i="13"/>
  <c r="H9" i="13"/>
  <c r="G9" i="13"/>
  <c r="F9" i="13"/>
  <c r="E9" i="13"/>
  <c r="H8" i="13"/>
  <c r="G8" i="13"/>
  <c r="F8" i="13"/>
  <c r="E8" i="13"/>
  <c r="H7" i="13"/>
  <c r="G7" i="13"/>
  <c r="F7" i="13"/>
  <c r="E7" i="13"/>
  <c r="H6" i="13"/>
  <c r="G6" i="13"/>
  <c r="F6" i="13"/>
  <c r="E6" i="13"/>
  <c r="H5" i="13"/>
  <c r="G5" i="13"/>
  <c r="F5" i="13"/>
  <c r="E5" i="13"/>
  <c r="H29" i="12"/>
  <c r="G29" i="12"/>
  <c r="F29" i="12"/>
  <c r="E29" i="12"/>
  <c r="H28" i="12"/>
  <c r="G28" i="12"/>
  <c r="F28" i="12"/>
  <c r="E28" i="12"/>
  <c r="H27" i="12"/>
  <c r="G27" i="12"/>
  <c r="F27" i="12"/>
  <c r="E27" i="12"/>
  <c r="H26" i="12"/>
  <c r="G26" i="12"/>
  <c r="F26" i="12"/>
  <c r="E26" i="12"/>
  <c r="H25" i="12"/>
  <c r="G25" i="12"/>
  <c r="F25" i="12"/>
  <c r="E25" i="12"/>
  <c r="H24" i="12"/>
  <c r="G24" i="12"/>
  <c r="F24" i="12"/>
  <c r="E24" i="12"/>
  <c r="H23" i="12"/>
  <c r="G23" i="12"/>
  <c r="F23" i="12"/>
  <c r="E23" i="12"/>
  <c r="H22" i="12"/>
  <c r="G22" i="12"/>
  <c r="F22" i="12"/>
  <c r="E22" i="12"/>
  <c r="H21" i="12"/>
  <c r="G21" i="12"/>
  <c r="F21" i="12"/>
  <c r="E21" i="12"/>
  <c r="H20" i="12"/>
  <c r="G20" i="12"/>
  <c r="F20" i="12"/>
  <c r="E20" i="12"/>
  <c r="H19" i="12"/>
  <c r="G19" i="12"/>
  <c r="F19" i="12"/>
  <c r="E19" i="12"/>
  <c r="H18" i="12"/>
  <c r="G18" i="12"/>
  <c r="F18" i="12"/>
  <c r="E18" i="12"/>
  <c r="H17" i="12"/>
  <c r="G17" i="12"/>
  <c r="F17" i="12"/>
  <c r="E17" i="12"/>
  <c r="H16" i="12"/>
  <c r="G16" i="12"/>
  <c r="F16" i="12"/>
  <c r="E16" i="12"/>
  <c r="H15" i="12"/>
  <c r="G15" i="12"/>
  <c r="F15" i="12"/>
  <c r="E15" i="12"/>
  <c r="H14" i="12"/>
  <c r="G14" i="12"/>
  <c r="F14" i="12"/>
  <c r="E14" i="12"/>
  <c r="H13" i="12"/>
  <c r="G13" i="12"/>
  <c r="F13" i="12"/>
  <c r="E13" i="12"/>
  <c r="H12" i="12"/>
  <c r="G12" i="12"/>
  <c r="F12" i="12"/>
  <c r="E12" i="12"/>
  <c r="H11" i="12"/>
  <c r="G11" i="12"/>
  <c r="F11" i="12"/>
  <c r="E11" i="12"/>
  <c r="H10" i="12"/>
  <c r="G10" i="12"/>
  <c r="F10" i="12"/>
  <c r="E10" i="12"/>
  <c r="H9" i="12"/>
  <c r="G9" i="12"/>
  <c r="F9" i="12"/>
  <c r="E9" i="12"/>
  <c r="H8" i="12"/>
  <c r="G8" i="12"/>
  <c r="F8" i="12"/>
  <c r="E8" i="12"/>
  <c r="H7" i="12"/>
  <c r="G7" i="12"/>
  <c r="F7" i="12"/>
  <c r="E7" i="12"/>
  <c r="H6" i="12"/>
  <c r="G6" i="12"/>
  <c r="F6" i="12"/>
  <c r="E6" i="12"/>
  <c r="H5" i="12"/>
  <c r="G5" i="12"/>
  <c r="F5" i="12"/>
  <c r="E5" i="12"/>
  <c r="H41" i="11"/>
  <c r="G41" i="11"/>
  <c r="F41" i="11"/>
  <c r="E41" i="11"/>
  <c r="H40" i="11"/>
  <c r="G40" i="11"/>
  <c r="F40" i="11"/>
  <c r="E40" i="11"/>
  <c r="H39" i="11"/>
  <c r="G39" i="11"/>
  <c r="F39" i="11"/>
  <c r="E39" i="11"/>
  <c r="H38" i="11"/>
  <c r="G38" i="11"/>
  <c r="F38" i="11"/>
  <c r="E38" i="11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3" i="11"/>
  <c r="G33" i="11"/>
  <c r="F33" i="11"/>
  <c r="E33" i="11"/>
  <c r="H32" i="11"/>
  <c r="G32" i="11"/>
  <c r="F32" i="11"/>
  <c r="E32" i="11"/>
  <c r="H31" i="11"/>
  <c r="G31" i="11"/>
  <c r="F31" i="11"/>
  <c r="E31" i="11"/>
  <c r="H27" i="11"/>
  <c r="G27" i="11"/>
  <c r="F27" i="11"/>
  <c r="E27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H23" i="11"/>
  <c r="G23" i="11"/>
  <c r="F23" i="11"/>
  <c r="E23" i="11"/>
  <c r="H22" i="11"/>
  <c r="G22" i="11"/>
  <c r="F22" i="11"/>
  <c r="E22" i="11"/>
  <c r="H21" i="11"/>
  <c r="G21" i="11"/>
  <c r="F21" i="11"/>
  <c r="E21" i="11"/>
  <c r="H20" i="11"/>
  <c r="G20" i="11"/>
  <c r="F20" i="11"/>
  <c r="E20" i="11"/>
  <c r="H19" i="11"/>
  <c r="G19" i="11"/>
  <c r="F19" i="11"/>
  <c r="E19" i="11"/>
  <c r="H18" i="11"/>
  <c r="G18" i="11"/>
  <c r="F18" i="11"/>
  <c r="E18" i="11"/>
  <c r="H17" i="11"/>
  <c r="G17" i="11"/>
  <c r="F17" i="11"/>
  <c r="E17" i="11"/>
  <c r="H13" i="11"/>
  <c r="G13" i="11"/>
  <c r="F13" i="11"/>
  <c r="E13" i="11"/>
  <c r="H12" i="11"/>
  <c r="G12" i="11"/>
  <c r="F12" i="11"/>
  <c r="E12" i="11"/>
  <c r="H11" i="11"/>
  <c r="G11" i="11"/>
  <c r="F11" i="11"/>
  <c r="E11" i="11"/>
  <c r="H10" i="11"/>
  <c r="G10" i="11"/>
  <c r="F10" i="11"/>
  <c r="E10" i="11"/>
  <c r="H9" i="11"/>
  <c r="G9" i="11"/>
  <c r="F9" i="11"/>
  <c r="E9" i="11"/>
  <c r="H8" i="11"/>
  <c r="G8" i="11"/>
  <c r="F8" i="11"/>
  <c r="E8" i="11"/>
  <c r="H7" i="11"/>
  <c r="G7" i="11"/>
  <c r="F7" i="11"/>
  <c r="E7" i="11"/>
  <c r="H6" i="11"/>
  <c r="G6" i="11"/>
  <c r="F6" i="11"/>
  <c r="E6" i="11"/>
  <c r="H5" i="11"/>
  <c r="G5" i="11"/>
  <c r="F5" i="11"/>
  <c r="E5" i="11"/>
  <c r="H4" i="11"/>
  <c r="G4" i="11"/>
  <c r="F4" i="11"/>
  <c r="E4" i="11"/>
  <c r="H3" i="11"/>
  <c r="G3" i="11"/>
  <c r="F3" i="11"/>
  <c r="E3" i="11"/>
  <c r="H34" i="10"/>
  <c r="G34" i="10"/>
  <c r="E34" i="10"/>
  <c r="F34" i="10" s="1"/>
  <c r="H33" i="10"/>
  <c r="G33" i="10"/>
  <c r="F33" i="10"/>
  <c r="E33" i="10"/>
  <c r="H32" i="10"/>
  <c r="G32" i="10"/>
  <c r="E32" i="10"/>
  <c r="F32" i="10" s="1"/>
  <c r="H31" i="10"/>
  <c r="G31" i="10"/>
  <c r="E31" i="10"/>
  <c r="F31" i="10" s="1"/>
  <c r="H30" i="10"/>
  <c r="G30" i="10"/>
  <c r="F30" i="10"/>
  <c r="E30" i="10"/>
  <c r="H29" i="10"/>
  <c r="G29" i="10"/>
  <c r="E29" i="10"/>
  <c r="F29" i="10" s="1"/>
  <c r="H28" i="10"/>
  <c r="G28" i="10"/>
  <c r="E28" i="10"/>
  <c r="F28" i="10" s="1"/>
  <c r="H27" i="10"/>
  <c r="G27" i="10"/>
  <c r="F27" i="10"/>
  <c r="E27" i="10"/>
  <c r="H22" i="10"/>
  <c r="G22" i="10"/>
  <c r="E22" i="10"/>
  <c r="F22" i="10" s="1"/>
  <c r="H21" i="10"/>
  <c r="G21" i="10"/>
  <c r="E21" i="10"/>
  <c r="F21" i="10" s="1"/>
  <c r="H20" i="10"/>
  <c r="G20" i="10"/>
  <c r="F20" i="10"/>
  <c r="E20" i="10"/>
  <c r="H19" i="10"/>
  <c r="G19" i="10"/>
  <c r="E19" i="10"/>
  <c r="F19" i="10" s="1"/>
  <c r="H18" i="10"/>
  <c r="G18" i="10"/>
  <c r="E18" i="10"/>
  <c r="F18" i="10" s="1"/>
  <c r="H17" i="10"/>
  <c r="G17" i="10"/>
  <c r="F17" i="10"/>
  <c r="E17" i="10"/>
  <c r="H16" i="10"/>
  <c r="G16" i="10"/>
  <c r="E16" i="10"/>
  <c r="F16" i="10" s="1"/>
  <c r="H15" i="10"/>
  <c r="G15" i="10"/>
  <c r="E15" i="10"/>
  <c r="F15" i="10" s="1"/>
  <c r="H10" i="10"/>
  <c r="G10" i="10"/>
  <c r="F10" i="10"/>
  <c r="E10" i="10"/>
  <c r="H9" i="10"/>
  <c r="G9" i="10"/>
  <c r="E9" i="10"/>
  <c r="F9" i="10" s="1"/>
  <c r="H8" i="10"/>
  <c r="G8" i="10"/>
  <c r="E8" i="10"/>
  <c r="F8" i="10" s="1"/>
  <c r="H7" i="10"/>
  <c r="G7" i="10"/>
  <c r="F7" i="10"/>
  <c r="E7" i="10"/>
  <c r="H6" i="10"/>
  <c r="G6" i="10"/>
  <c r="E6" i="10"/>
  <c r="F6" i="10" s="1"/>
  <c r="H5" i="10"/>
  <c r="G5" i="10"/>
  <c r="E5" i="10"/>
  <c r="F5" i="10" s="1"/>
  <c r="H4" i="10"/>
  <c r="G4" i="10"/>
  <c r="F4" i="10"/>
  <c r="E4" i="10"/>
  <c r="H3" i="10"/>
  <c r="G3" i="10"/>
  <c r="E3" i="10"/>
  <c r="F3" i="10" s="1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2" i="9"/>
  <c r="G12" i="9"/>
  <c r="F12" i="9"/>
  <c r="E12" i="9"/>
  <c r="H11" i="9"/>
  <c r="G11" i="9"/>
  <c r="F11" i="9"/>
  <c r="E11" i="9"/>
  <c r="H10" i="9"/>
  <c r="G10" i="9"/>
  <c r="F10" i="9"/>
  <c r="E10" i="9"/>
  <c r="H9" i="9"/>
  <c r="G9" i="9"/>
  <c r="F9" i="9"/>
  <c r="E9" i="9"/>
  <c r="H8" i="9"/>
  <c r="G8" i="9"/>
  <c r="F8" i="9"/>
  <c r="E8" i="9"/>
  <c r="H13" i="8"/>
  <c r="G13" i="8"/>
  <c r="F13" i="8"/>
  <c r="E13" i="8"/>
  <c r="H12" i="8"/>
  <c r="G12" i="8"/>
  <c r="F12" i="8"/>
  <c r="E12" i="8"/>
  <c r="H11" i="8"/>
  <c r="G11" i="8"/>
  <c r="F11" i="8"/>
  <c r="E11" i="8"/>
  <c r="H10" i="8"/>
  <c r="G10" i="8"/>
  <c r="F10" i="8"/>
  <c r="E10" i="8"/>
  <c r="H9" i="8"/>
  <c r="G9" i="8"/>
  <c r="F9" i="8"/>
  <c r="E9" i="8"/>
  <c r="H8" i="8"/>
  <c r="G8" i="8"/>
  <c r="F8" i="8"/>
  <c r="E8" i="8"/>
  <c r="H7" i="8"/>
  <c r="G7" i="8"/>
  <c r="F7" i="8"/>
  <c r="E7" i="8"/>
  <c r="H6" i="8"/>
  <c r="G6" i="8"/>
  <c r="F6" i="8"/>
  <c r="E6" i="8"/>
  <c r="H5" i="8"/>
  <c r="G5" i="8"/>
  <c r="F5" i="8"/>
  <c r="E5" i="8"/>
  <c r="H44" i="7"/>
  <c r="G44" i="7"/>
  <c r="F44" i="7"/>
  <c r="E44" i="7"/>
  <c r="H43" i="7"/>
  <c r="G43" i="7"/>
  <c r="F43" i="7"/>
  <c r="E43" i="7"/>
  <c r="H42" i="7"/>
  <c r="G42" i="7"/>
  <c r="F42" i="7"/>
  <c r="E42" i="7"/>
  <c r="H41" i="7"/>
  <c r="G41" i="7"/>
  <c r="F41" i="7"/>
  <c r="E41" i="7"/>
  <c r="H40" i="7"/>
  <c r="G40" i="7"/>
  <c r="F40" i="7"/>
  <c r="E40" i="7"/>
  <c r="H39" i="7"/>
  <c r="G39" i="7"/>
  <c r="F39" i="7"/>
  <c r="E39" i="7"/>
  <c r="H38" i="7"/>
  <c r="G38" i="7"/>
  <c r="F38" i="7"/>
  <c r="E38" i="7"/>
  <c r="H37" i="7"/>
  <c r="G37" i="7"/>
  <c r="F37" i="7"/>
  <c r="E37" i="7"/>
  <c r="H36" i="7"/>
  <c r="G36" i="7"/>
  <c r="F36" i="7"/>
  <c r="E36" i="7"/>
  <c r="H35" i="7"/>
  <c r="G35" i="7"/>
  <c r="F35" i="7"/>
  <c r="E35" i="7"/>
  <c r="H34" i="7"/>
  <c r="G34" i="7"/>
  <c r="F34" i="7"/>
  <c r="E34" i="7"/>
  <c r="H33" i="7"/>
  <c r="G33" i="7"/>
  <c r="F33" i="7"/>
  <c r="E33" i="7"/>
  <c r="H32" i="7"/>
  <c r="G32" i="7"/>
  <c r="F32" i="7"/>
  <c r="E32" i="7"/>
  <c r="H31" i="7"/>
  <c r="G31" i="7"/>
  <c r="F31" i="7"/>
  <c r="E31" i="7"/>
  <c r="H30" i="7"/>
  <c r="G30" i="7"/>
  <c r="F30" i="7"/>
  <c r="E30" i="7"/>
  <c r="H29" i="7"/>
  <c r="G29" i="7"/>
  <c r="F29" i="7"/>
  <c r="E29" i="7"/>
  <c r="H28" i="7"/>
  <c r="G28" i="7"/>
  <c r="F28" i="7"/>
  <c r="E28" i="7"/>
  <c r="H27" i="7"/>
  <c r="G27" i="7"/>
  <c r="F27" i="7"/>
  <c r="E27" i="7"/>
  <c r="H26" i="7"/>
  <c r="G26" i="7"/>
  <c r="F26" i="7"/>
  <c r="E26" i="7"/>
  <c r="H25" i="7"/>
  <c r="G25" i="7"/>
  <c r="F25" i="7"/>
  <c r="E25" i="7"/>
  <c r="H24" i="7"/>
  <c r="G24" i="7"/>
  <c r="F24" i="7"/>
  <c r="E24" i="7"/>
  <c r="H23" i="7"/>
  <c r="G23" i="7"/>
  <c r="F23" i="7"/>
  <c r="E23" i="7"/>
  <c r="H22" i="7"/>
  <c r="G22" i="7"/>
  <c r="F22" i="7"/>
  <c r="E22" i="7"/>
  <c r="H21" i="7"/>
  <c r="G21" i="7"/>
  <c r="F21" i="7"/>
  <c r="E21" i="7"/>
  <c r="H20" i="7"/>
  <c r="G20" i="7"/>
  <c r="F20" i="7"/>
  <c r="E20" i="7"/>
  <c r="H19" i="7"/>
  <c r="G19" i="7"/>
  <c r="F19" i="7"/>
  <c r="E19" i="7"/>
  <c r="H18" i="7"/>
  <c r="G18" i="7"/>
  <c r="F18" i="7"/>
  <c r="E18" i="7"/>
  <c r="H17" i="7"/>
  <c r="G17" i="7"/>
  <c r="F17" i="7"/>
  <c r="E17" i="7"/>
  <c r="H16" i="7"/>
  <c r="G16" i="7"/>
  <c r="F16" i="7"/>
  <c r="E16" i="7"/>
  <c r="H15" i="7"/>
  <c r="G15" i="7"/>
  <c r="F15" i="7"/>
  <c r="E15" i="7"/>
  <c r="H14" i="7"/>
  <c r="G14" i="7"/>
  <c r="F14" i="7"/>
  <c r="E14" i="7"/>
  <c r="H13" i="7"/>
  <c r="G13" i="7"/>
  <c r="F13" i="7"/>
  <c r="E13" i="7"/>
  <c r="H12" i="7"/>
  <c r="G12" i="7"/>
  <c r="F12" i="7"/>
  <c r="E12" i="7"/>
  <c r="H11" i="7"/>
  <c r="G11" i="7"/>
  <c r="F11" i="7"/>
  <c r="E11" i="7"/>
  <c r="H13" i="6"/>
  <c r="G13" i="6"/>
  <c r="F13" i="6"/>
  <c r="E13" i="6"/>
  <c r="H12" i="6"/>
  <c r="G12" i="6"/>
  <c r="F12" i="6"/>
  <c r="E12" i="6"/>
  <c r="H11" i="6"/>
  <c r="G11" i="6"/>
  <c r="F11" i="6"/>
  <c r="E11" i="6"/>
  <c r="H10" i="6"/>
  <c r="G10" i="6"/>
  <c r="F10" i="6"/>
  <c r="E10" i="6"/>
  <c r="H9" i="6"/>
  <c r="G9" i="6"/>
  <c r="F9" i="6"/>
  <c r="E9" i="6"/>
  <c r="H8" i="6"/>
  <c r="G8" i="6"/>
  <c r="F8" i="6"/>
  <c r="E8" i="6"/>
  <c r="H7" i="6"/>
  <c r="G7" i="6"/>
  <c r="F7" i="6"/>
  <c r="E7" i="6"/>
  <c r="H6" i="6"/>
  <c r="G6" i="6"/>
  <c r="F6" i="6"/>
  <c r="E6" i="6"/>
  <c r="H5" i="6"/>
  <c r="G5" i="6"/>
  <c r="F5" i="6"/>
  <c r="E5" i="6"/>
  <c r="B46" i="3" a="1"/>
  <c r="B46" i="3" s="1"/>
  <c r="B45" i="3" a="1"/>
  <c r="B45" i="3" s="1"/>
  <c r="B44" i="3" a="1"/>
  <c r="B44" i="3" s="1"/>
  <c r="B43" i="3" a="1"/>
  <c r="B43" i="3" s="1"/>
  <c r="B42" i="3" a="1"/>
  <c r="B42" i="3" s="1"/>
  <c r="B41" i="3" a="1"/>
  <c r="B41" i="3" s="1"/>
  <c r="B40" i="3" a="1"/>
  <c r="B40" i="3" s="1"/>
  <c r="B39" i="3" a="1"/>
  <c r="B39" i="3" s="1"/>
  <c r="B38" i="3" a="1"/>
  <c r="B38" i="3" s="1"/>
  <c r="B37" i="3" a="1"/>
  <c r="B37" i="3" s="1"/>
  <c r="B36" i="3" a="1"/>
  <c r="B36" i="3" s="1"/>
  <c r="B35" i="3" a="1"/>
  <c r="B35" i="3" s="1"/>
  <c r="B34" i="3" a="1"/>
  <c r="B34" i="3" s="1"/>
  <c r="B33" i="3" a="1"/>
  <c r="B33" i="3" s="1"/>
  <c r="B32" i="3" a="1"/>
  <c r="B32" i="3" s="1"/>
  <c r="B31" i="3" a="1"/>
  <c r="B31" i="3" s="1"/>
  <c r="B30" i="3" a="1"/>
  <c r="B30" i="3" s="1"/>
  <c r="B29" i="3" a="1"/>
  <c r="B29" i="3" s="1"/>
  <c r="B28" i="3" a="1"/>
  <c r="B28" i="3" s="1"/>
  <c r="B27" i="3" a="1"/>
  <c r="B27" i="3" s="1"/>
  <c r="B26" i="3" a="1"/>
  <c r="B26" i="3" s="1"/>
  <c r="B17" i="3" a="1"/>
  <c r="B17" i="3" s="1"/>
  <c r="B16" i="3" a="1"/>
  <c r="B16" i="3" s="1"/>
  <c r="B15" i="3" a="1"/>
  <c r="B15" i="3" s="1"/>
  <c r="B14" i="3" a="1"/>
  <c r="B14" i="3" s="1"/>
  <c r="B13" i="3" a="1"/>
  <c r="B13" i="3" s="1"/>
  <c r="B12" i="3" a="1"/>
  <c r="B12" i="3" s="1"/>
  <c r="B11" i="3" a="1"/>
  <c r="B11" i="3" s="1"/>
  <c r="B10" i="3" a="1"/>
  <c r="B10" i="3" s="1"/>
  <c r="B9" i="3" a="1"/>
  <c r="B9" i="3" s="1"/>
  <c r="B8" i="3" a="1"/>
  <c r="B8" i="3" s="1"/>
  <c r="B54" i="2" a="1"/>
  <c r="B54" i="2" s="1"/>
  <c r="B53" i="2" a="1"/>
  <c r="B53" i="2" s="1"/>
  <c r="B52" i="2" a="1"/>
  <c r="B52" i="2" s="1"/>
  <c r="B51" i="2" a="1"/>
  <c r="B51" i="2" s="1"/>
  <c r="B50" i="2" a="1"/>
  <c r="B50" i="2" s="1"/>
  <c r="B49" i="2" a="1"/>
  <c r="B49" i="2" s="1"/>
  <c r="B48" i="2" a="1"/>
  <c r="B48" i="2" s="1"/>
  <c r="B47" i="2" a="1"/>
  <c r="B47" i="2" s="1"/>
  <c r="B46" i="2" a="1"/>
  <c r="B46" i="2" s="1"/>
  <c r="B45" i="2" a="1"/>
  <c r="B45" i="2" s="1"/>
  <c r="B44" i="2" a="1"/>
  <c r="B44" i="2" s="1"/>
  <c r="B43" i="2" a="1"/>
  <c r="B43" i="2" s="1"/>
  <c r="B42" i="2" a="1"/>
  <c r="B42" i="2" s="1"/>
  <c r="B41" i="2" a="1"/>
  <c r="B41" i="2" s="1"/>
  <c r="B40" i="2" a="1"/>
  <c r="B40" i="2" s="1"/>
  <c r="B39" i="2" a="1"/>
  <c r="B39" i="2" s="1"/>
  <c r="B38" i="2" a="1"/>
  <c r="B38" i="2" s="1"/>
  <c r="B37" i="2" a="1"/>
  <c r="B37" i="2" s="1"/>
  <c r="B36" i="2" a="1"/>
  <c r="B36" i="2" s="1"/>
  <c r="B35" i="2" a="1"/>
  <c r="B35" i="2" s="1"/>
  <c r="B34" i="2" a="1"/>
  <c r="B34" i="2" s="1"/>
  <c r="B33" i="2" a="1"/>
  <c r="B33" i="2" s="1"/>
  <c r="B32" i="2" a="1"/>
  <c r="B32" i="2" s="1"/>
  <c r="B31" i="2" a="1"/>
  <c r="B31" i="2" s="1"/>
  <c r="B30" i="2" a="1"/>
  <c r="B30" i="2" s="1"/>
  <c r="B29" i="2" a="1"/>
  <c r="B29" i="2" s="1"/>
  <c r="B28" i="2" a="1"/>
  <c r="B28" i="2" s="1"/>
  <c r="B27" i="2" a="1"/>
  <c r="B27" i="2" s="1"/>
  <c r="B26" i="2" a="1"/>
  <c r="B26" i="2" s="1"/>
  <c r="B25" i="2" a="1"/>
  <c r="B25" i="2" s="1"/>
  <c r="B24" i="2" a="1"/>
  <c r="B24" i="2" s="1"/>
  <c r="B23" i="2" a="1"/>
  <c r="B23" i="2" s="1"/>
  <c r="B22" i="2" a="1"/>
  <c r="B22" i="2" s="1"/>
  <c r="B21" i="2" a="1"/>
  <c r="B21" i="2" s="1"/>
  <c r="B20" i="2" a="1"/>
  <c r="B20" i="2" s="1"/>
  <c r="B19" i="2" a="1"/>
  <c r="B19" i="2" s="1"/>
  <c r="B18" i="2" a="1"/>
  <c r="B18" i="2" s="1"/>
  <c r="B17" i="2" a="1"/>
  <c r="B17" i="2" s="1"/>
  <c r="B16" i="2" a="1"/>
  <c r="B16" i="2" s="1"/>
  <c r="B15" i="2" a="1"/>
  <c r="B15" i="2" s="1"/>
  <c r="B14" i="2" a="1"/>
  <c r="B14" i="2" s="1"/>
  <c r="B13" i="2" a="1"/>
  <c r="B13" i="2" s="1"/>
  <c r="B12" i="2" a="1"/>
  <c r="B12" i="2" s="1"/>
  <c r="B11" i="2" a="1"/>
  <c r="B11" i="2" s="1"/>
  <c r="B10" i="2" a="1"/>
  <c r="B10" i="2" s="1"/>
  <c r="B9" i="2" a="1"/>
  <c r="B9" i="2" s="1"/>
</calcChain>
</file>

<file path=xl/sharedStrings.xml><?xml version="1.0" encoding="utf-8"?>
<sst xmlns="http://schemas.openxmlformats.org/spreadsheetml/2006/main" count="920" uniqueCount="299">
  <si>
    <t>(SEASONALLY ADJUSTED)</t>
  </si>
  <si>
    <t>Civilian non-institutional population</t>
  </si>
  <si>
    <t>Civilian labor force</t>
  </si>
  <si>
    <t>Total</t>
  </si>
  <si>
    <t>Percent of population</t>
  </si>
  <si>
    <t>Employment</t>
  </si>
  <si>
    <t>Unemployment</t>
  </si>
  <si>
    <t>Rate</t>
  </si>
  <si>
    <t>Current month's estimates are preliminary. All data are subject to revision. Population data are not seasonally adjusted.</t>
  </si>
  <si>
    <t>Note:  Map of County Unemployment Rates for p 10 will be provided by Comunications</t>
  </si>
  <si>
    <t>LOCAL AREA UNEMPLOYMENT ESTIMATES BY COUNTY, MSA, AND STATE</t>
  </si>
  <si>
    <t>(NOT SEASONALLY ADJUSTED)</t>
  </si>
  <si>
    <t>LABOR</t>
  </si>
  <si>
    <t>EMPLOY-</t>
  </si>
  <si>
    <t>UNEMPLOYMENT</t>
  </si>
  <si>
    <t>AREA</t>
  </si>
  <si>
    <t>FORCE</t>
  </si>
  <si>
    <t>MENT</t>
  </si>
  <si>
    <t>LEVEL</t>
  </si>
  <si>
    <t>RATE (%)</t>
  </si>
  <si>
    <t>Abbeville County</t>
  </si>
  <si>
    <t>Aiken County</t>
  </si>
  <si>
    <t>Allendale County</t>
  </si>
  <si>
    <t>Anderson County</t>
  </si>
  <si>
    <t>Bamberg County</t>
  </si>
  <si>
    <t>Barnwell County</t>
  </si>
  <si>
    <t>Beaufort County</t>
  </si>
  <si>
    <t>Berkeley County</t>
  </si>
  <si>
    <t>Calhoun County</t>
  </si>
  <si>
    <t>↑</t>
  </si>
  <si>
    <t>Charleston County</t>
  </si>
  <si>
    <t>Cherokee County</t>
  </si>
  <si>
    <t>Chester County</t>
  </si>
  <si>
    <t>Chesterfield County</t>
  </si>
  <si>
    <t>Clarendon County</t>
  </si>
  <si>
    <t>Colleton County</t>
  </si>
  <si>
    <t>Darlington County</t>
  </si>
  <si>
    <t>Dillon County</t>
  </si>
  <si>
    <t>Dorchester County</t>
  </si>
  <si>
    <t>Edgefield County</t>
  </si>
  <si>
    <t>Fairfield County</t>
  </si>
  <si>
    <t>Florence County</t>
  </si>
  <si>
    <t>Georgetown County</t>
  </si>
  <si>
    <t>Greenville County</t>
  </si>
  <si>
    <t>Greenwood County</t>
  </si>
  <si>
    <t>Hampton County</t>
  </si>
  <si>
    <t>Horry County</t>
  </si>
  <si>
    <t>Jasper County</t>
  </si>
  <si>
    <t>Kershaw County</t>
  </si>
  <si>
    <t>Lancaster County</t>
  </si>
  <si>
    <t>Laurens County</t>
  </si>
  <si>
    <t>Lee County</t>
  </si>
  <si>
    <t>Lexington County</t>
  </si>
  <si>
    <t>Marion County</t>
  </si>
  <si>
    <t>Marlboro County</t>
  </si>
  <si>
    <t>McCormick County</t>
  </si>
  <si>
    <t>Newberry County</t>
  </si>
  <si>
    <t>Oconee County</t>
  </si>
  <si>
    <t>Orangeburg County</t>
  </si>
  <si>
    <t>Pickens County</t>
  </si>
  <si>
    <t>Richland County</t>
  </si>
  <si>
    <t>Saluda County</t>
  </si>
  <si>
    <t>Spartanburg County</t>
  </si>
  <si>
    <t>Sumter County</t>
  </si>
  <si>
    <t>Union County</t>
  </si>
  <si>
    <t>Williamsburg County</t>
  </si>
  <si>
    <t>York County</t>
  </si>
  <si>
    <t>↓</t>
  </si>
  <si>
    <t>LOCAL AREA UNEMPLOYMENT ESTIMATES BY MSA</t>
  </si>
  <si>
    <t>Metropolitan Statistical Area</t>
  </si>
  <si>
    <t>Charleston-North Charleston</t>
  </si>
  <si>
    <t>Columbia</t>
  </si>
  <si>
    <t>Florence</t>
  </si>
  <si>
    <t>Greenville -Anderson-Mauldin</t>
  </si>
  <si>
    <t>Hilton Head Island-Bluffton-Beaufort</t>
  </si>
  <si>
    <t>Myrtle Beach-Conway-North Myrtle Beach</t>
  </si>
  <si>
    <t>Spartanburg</t>
  </si>
  <si>
    <t>Sumter</t>
  </si>
  <si>
    <t>Augusta-Richmond County, GA (SC portion)</t>
  </si>
  <si>
    <t>Charlotte-Concord-Gastonia, NC (SC portion)</t>
  </si>
  <si>
    <t>LOCAL AREA UNEMPLOYMENT ESTIMATES BY MUNICIPALITY</t>
  </si>
  <si>
    <t>Cities and Towns Above 25,000 Population</t>
  </si>
  <si>
    <t>Aiken</t>
  </si>
  <si>
    <t>Anderson</t>
  </si>
  <si>
    <t>Bluffton</t>
  </si>
  <si>
    <t>Charleston</t>
  </si>
  <si>
    <t>Conway</t>
  </si>
  <si>
    <t>Fort Mill*</t>
  </si>
  <si>
    <t>Goose Creek</t>
  </si>
  <si>
    <t>Greenville</t>
  </si>
  <si>
    <t>Greer</t>
  </si>
  <si>
    <t>Hanahan</t>
  </si>
  <si>
    <t>Hilton Head Island</t>
  </si>
  <si>
    <t>Mauldin</t>
  </si>
  <si>
    <t>Mount Pleasant</t>
  </si>
  <si>
    <t>Myrtle Beach</t>
  </si>
  <si>
    <t>North Charleston</t>
  </si>
  <si>
    <t>Rock Hill</t>
  </si>
  <si>
    <t>Summerville</t>
  </si>
  <si>
    <t>*Fort Mill added in 2023.</t>
  </si>
  <si>
    <t>Local Area Unemployment Statistics</t>
  </si>
  <si>
    <t>Original Data Value</t>
  </si>
  <si>
    <t>Seasonally Adjusted</t>
  </si>
  <si>
    <t>Monthly Unemployment Since January 2020</t>
  </si>
  <si>
    <t>Year</t>
  </si>
  <si>
    <t>Period</t>
  </si>
  <si>
    <t>unemployment</t>
  </si>
  <si>
    <t>unemployment rate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</si>
  <si>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</si>
  <si>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</si>
  <si>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</si>
  <si>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</si>
  <si>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</si>
  <si>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</si>
  <si>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</si>
  <si>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</si>
  <si>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</si>
  <si>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</si>
  <si>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</si>
  <si>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</si>
  <si>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labor force participation rate</t>
  </si>
  <si>
    <t>employment</t>
  </si>
  <si>
    <t>NET CHANGE FROM:</t>
  </si>
  <si>
    <t>Nonfarm Payroll by Metropolitan Statistical Area</t>
  </si>
  <si>
    <t>CURRENT</t>
  </si>
  <si>
    <t>PREVIOUS</t>
  </si>
  <si>
    <t>YEAR</t>
  </si>
  <si>
    <t>PREV</t>
  </si>
  <si>
    <t>PERCENT</t>
  </si>
  <si>
    <t>(seasonally adjusted)</t>
  </si>
  <si>
    <t>MONTH</t>
  </si>
  <si>
    <t>AGO</t>
  </si>
  <si>
    <t>CHANGE</t>
  </si>
  <si>
    <t>Statewide</t>
  </si>
  <si>
    <t>Hilton Head-Bluffton-Beaufort</t>
  </si>
  <si>
    <t>Note: Map Graph will be provided by Comunications</t>
  </si>
  <si>
    <t>Current month's estimates are preliminary. All data are subject to revision.</t>
  </si>
  <si>
    <t>SEASONALLY ADJUSTED NONFARM WAGE AND SALARY EMPLOYMENT</t>
  </si>
  <si>
    <t>IN SOUTH CAROLINA</t>
  </si>
  <si>
    <t>Total Nonfarm</t>
  </si>
  <si>
    <t xml:space="preserve"> Total Private</t>
  </si>
  <si>
    <t xml:space="preserve">  Goods Producing</t>
  </si>
  <si>
    <t xml:space="preserve">    Mining, Logging and Construction</t>
  </si>
  <si>
    <t xml:space="preserve">      Mining and Logging</t>
  </si>
  <si>
    <t xml:space="preserve">      Construction</t>
  </si>
  <si>
    <t xml:space="preserve">      Manufacturing</t>
  </si>
  <si>
    <t xml:space="preserve">        Durable Goods</t>
  </si>
  <si>
    <t xml:space="preserve">     Non-Durable Goods</t>
  </si>
  <si>
    <t xml:space="preserve"> Service-Providing</t>
  </si>
  <si>
    <t xml:space="preserve">  Private Service Providing</t>
  </si>
  <si>
    <t>Trade, Transportation, and Utilities</t>
  </si>
  <si>
    <t xml:space="preserve">      Wholesale Trade</t>
  </si>
  <si>
    <t xml:space="preserve">      Retail Trade</t>
  </si>
  <si>
    <t xml:space="preserve">   Transportation, Warehousing, and Utilities</t>
  </si>
  <si>
    <t xml:space="preserve">   Information</t>
  </si>
  <si>
    <t xml:space="preserve">   Financial Activities</t>
  </si>
  <si>
    <t xml:space="preserve">    Finance and Insurance</t>
  </si>
  <si>
    <t xml:space="preserve">    Real Estate and Rental and Leasing</t>
  </si>
  <si>
    <t xml:space="preserve">  Professional and Business Services</t>
  </si>
  <si>
    <t xml:space="preserve">    Professional, Scientific, and Technical Services</t>
  </si>
  <si>
    <t xml:space="preserve">    Management of Companies and Enterprises</t>
  </si>
  <si>
    <t xml:space="preserve">    Administrative and Support and Waste Management and Remediation Services</t>
  </si>
  <si>
    <t xml:space="preserve">  Education and Health Services</t>
  </si>
  <si>
    <t>Educational Services</t>
  </si>
  <si>
    <t>Health Care Services</t>
  </si>
  <si>
    <t xml:space="preserve">  Leisure and Hospitality</t>
  </si>
  <si>
    <t xml:space="preserve">    Arts, Entertainment, and Recreation</t>
  </si>
  <si>
    <t xml:space="preserve">    Accommodation and Food Services</t>
  </si>
  <si>
    <t>Other Services</t>
  </si>
  <si>
    <t xml:space="preserve"> Government</t>
  </si>
  <si>
    <t>Federal Government</t>
  </si>
  <si>
    <t>State Government</t>
  </si>
  <si>
    <t>Local Government</t>
  </si>
  <si>
    <t>(not seasonally adjusted, in thousands)</t>
  </si>
  <si>
    <t>Note: Need Map Graph will be provided by Comunications</t>
  </si>
  <si>
    <t>NON-SEASONALLY ADJUSTED NONFARM WAGE AND SALARY EMPLOYMENT</t>
  </si>
  <si>
    <t>Nonfarm Payroll by Economic Sector</t>
  </si>
  <si>
    <t>(not seasonally adjusted)</t>
  </si>
  <si>
    <t xml:space="preserve">  Total Private</t>
  </si>
  <si>
    <t xml:space="preserve">    Goods Producing</t>
  </si>
  <si>
    <t xml:space="preserve">      Mining, Logging and Construction</t>
  </si>
  <si>
    <t xml:space="preserve">        Mining and Logging</t>
  </si>
  <si>
    <t xml:space="preserve">        Construction</t>
  </si>
  <si>
    <t xml:space="preserve">          Construction of Buildings</t>
  </si>
  <si>
    <t xml:space="preserve">          Heavy and Civil Engineering Construction</t>
  </si>
  <si>
    <t xml:space="preserve">          Specialty Trade Contractors</t>
  </si>
  <si>
    <t xml:space="preserve">        Manufacturing</t>
  </si>
  <si>
    <t xml:space="preserve">          Durable Goods</t>
  </si>
  <si>
    <t xml:space="preserve">           Fabricated Metal Product Manufacturing</t>
  </si>
  <si>
    <t xml:space="preserve">           Transportation Equipment Manufacturing</t>
  </si>
  <si>
    <t xml:space="preserve">          Non-Durable Goods</t>
  </si>
  <si>
    <t xml:space="preserve">            Textile Mills</t>
  </si>
  <si>
    <t xml:space="preserve">            Plastics and Rubber Products Manufacturing</t>
  </si>
  <si>
    <t xml:space="preserve">    Service-Providing</t>
  </si>
  <si>
    <t xml:space="preserve">      Private Service Providing</t>
  </si>
  <si>
    <t xml:space="preserve">        Trade, Transportation, and Utilities</t>
  </si>
  <si>
    <t xml:space="preserve">          Wholesale Trade</t>
  </si>
  <si>
    <t xml:space="preserve">            Merchant Wholesalers, Durable Goods</t>
  </si>
  <si>
    <t xml:space="preserve">            Merchant Wholesalers, Nondurable Goods</t>
  </si>
  <si>
    <t xml:space="preserve">          Retail Trade</t>
  </si>
  <si>
    <t xml:space="preserve">            Motor Vehicle and Parts Dealers</t>
  </si>
  <si>
    <t xml:space="preserve">            Food and Beverage Stores</t>
  </si>
  <si>
    <t xml:space="preserve">            Health and Personal Care Stores</t>
  </si>
  <si>
    <t xml:space="preserve">            Clothing and Clothing Accessories Stores</t>
  </si>
  <si>
    <t xml:space="preserve">            General Merchandise Stores</t>
  </si>
  <si>
    <t xml:space="preserve">          Transportation, Warehousing, and Utilities</t>
  </si>
  <si>
    <t xml:space="preserve">            Utilities</t>
  </si>
  <si>
    <t xml:space="preserve">            Transportation and Warehousing</t>
  </si>
  <si>
    <t xml:space="preserve">        Information</t>
  </si>
  <si>
    <t xml:space="preserve">        Financial Activities</t>
  </si>
  <si>
    <t xml:space="preserve">          Finance and Insurance</t>
  </si>
  <si>
    <t xml:space="preserve">            Credit Intermediation and Related Activities including Monetary Authorities</t>
  </si>
  <si>
    <t xml:space="preserve">          Real Estate and Rental and Leasing</t>
  </si>
  <si>
    <t xml:space="preserve">        Professional and Business Services</t>
  </si>
  <si>
    <t xml:space="preserve">          Professional, Scientific, and Technical Services</t>
  </si>
  <si>
    <t xml:space="preserve">            Architectural, Engineering, and Related Services</t>
  </si>
  <si>
    <t xml:space="preserve">          Management of Companies and Enterprises</t>
  </si>
  <si>
    <t xml:space="preserve">          Administrative and Support and Waste Management and Remediation Services</t>
  </si>
  <si>
    <t xml:space="preserve">            Administrative and Support Services</t>
  </si>
  <si>
    <t xml:space="preserve">            Employment Services</t>
  </si>
  <si>
    <t xml:space="preserve">            Services to Buildings and Dwellings</t>
  </si>
  <si>
    <t xml:space="preserve">        Education and Health Services</t>
  </si>
  <si>
    <t xml:space="preserve">          Educational Services</t>
  </si>
  <si>
    <t xml:space="preserve">          Health Care and Social Assistance</t>
  </si>
  <si>
    <t xml:space="preserve">            Ambulatory Health Care Services</t>
  </si>
  <si>
    <t xml:space="preserve">            Hospitals</t>
  </si>
  <si>
    <t xml:space="preserve">            Nursing and Residential Care Facilities</t>
  </si>
  <si>
    <t xml:space="preserve">        Leisure and Hospitality</t>
  </si>
  <si>
    <t xml:space="preserve">          Arts, Entertainment, and Recreation</t>
  </si>
  <si>
    <t xml:space="preserve">            Amusement, Gambling, and Recreation Industries</t>
  </si>
  <si>
    <t xml:space="preserve">          Accommodation and Food Services</t>
  </si>
  <si>
    <t xml:space="preserve">            Accommodation</t>
  </si>
  <si>
    <t xml:space="preserve">            Food Services and Drinking Places</t>
  </si>
  <si>
    <t xml:space="preserve">        Other Services</t>
  </si>
  <si>
    <t xml:space="preserve">          Repair and Maintenance</t>
  </si>
  <si>
    <t xml:space="preserve">          Personal and Laundry Services</t>
  </si>
  <si>
    <t xml:space="preserve">      Government</t>
  </si>
  <si>
    <t xml:space="preserve">        Federal Government</t>
  </si>
  <si>
    <t xml:space="preserve">        State Government</t>
  </si>
  <si>
    <t xml:space="preserve">          State Government Educational Services</t>
  </si>
  <si>
    <t xml:space="preserve">          State Government Excluding Education</t>
  </si>
  <si>
    <t xml:space="preserve">        Local Government</t>
  </si>
  <si>
    <t xml:space="preserve">          Local Government Educational Services</t>
  </si>
  <si>
    <t xml:space="preserve">          Local Government excluding Educational Services</t>
  </si>
  <si>
    <t xml:space="preserve"> Administrative and Support and Waste Management and Remediation Services</t>
  </si>
  <si>
    <t>Total Private CES Table of NSA Average Weekly Earnings by MSA</t>
  </si>
  <si>
    <t>CURRENT  MO</t>
  </si>
  <si>
    <t>PREVIOUS MO</t>
  </si>
  <si>
    <t>1YR AGO  MO</t>
  </si>
  <si>
    <t>DIFF CUR - PRV</t>
  </si>
  <si>
    <t>% CUR/PRV</t>
  </si>
  <si>
    <t>DIFF CUR - 1YR AGO</t>
  </si>
  <si>
    <t>% CUR/1YR AGO</t>
  </si>
  <si>
    <t>CHARLESTON</t>
  </si>
  <si>
    <t>COLUMBIA</t>
  </si>
  <si>
    <t>FLORENCE</t>
  </si>
  <si>
    <t>GREENVILLE</t>
  </si>
  <si>
    <t>HILTON HEAD</t>
  </si>
  <si>
    <t>MYRTLE BEACH</t>
  </si>
  <si>
    <t>SPARTANBURG</t>
  </si>
  <si>
    <t>SUMTER</t>
  </si>
  <si>
    <t>Total Private CES Table of NSA Average Weekly Hours by MSA</t>
  </si>
  <si>
    <t>Total Private CES Table of NSA Average Hourly Earnings by MSA</t>
  </si>
  <si>
    <t>CES Table of NSA Average Weekly Earnings by Industry</t>
  </si>
  <si>
    <t>INDUSTRY TITLE</t>
  </si>
  <si>
    <t>Total Private</t>
  </si>
  <si>
    <t>Goods Producing</t>
  </si>
  <si>
    <t>Construction</t>
  </si>
  <si>
    <t>Manufacturing</t>
  </si>
  <si>
    <t>Private Service Providing</t>
  </si>
  <si>
    <t>Financial Activities</t>
  </si>
  <si>
    <t>Professional and Business Services</t>
  </si>
  <si>
    <t>Education and Health Services</t>
  </si>
  <si>
    <t>Leisure and Hospitality</t>
  </si>
  <si>
    <t>CES Table of NSA Average Weekly Hours by Industry</t>
  </si>
  <si>
    <t>CES Table of NSA Average Hourly Earnings by Industry</t>
  </si>
  <si>
    <t>November 2023 (not seasonally adjusted)</t>
  </si>
  <si>
    <t>Charleston-North Charleston MSA</t>
  </si>
  <si>
    <t>Columbia MSA</t>
  </si>
  <si>
    <t xml:space="preserve">          Credit Intermediation and Related Activities including Monetary Authorities - Central Bank</t>
  </si>
  <si>
    <t>Greenville-Anderson-Mauldin MSA</t>
  </si>
  <si>
    <t>Myrtle Beach-Conway-North Myrtle Beach MSA</t>
  </si>
  <si>
    <t>Spartanburg MSA</t>
  </si>
  <si>
    <t>Florence MSA</t>
  </si>
  <si>
    <t>Service-Providing</t>
  </si>
  <si>
    <t>Government</t>
  </si>
  <si>
    <t>Hilton Head Island-Bluffton MSA</t>
  </si>
  <si>
    <t>Sumter MSA</t>
  </si>
  <si>
    <t>Annual Local Area Unemployment Statistics Data, 1976-2022</t>
  </si>
  <si>
    <t>civilian noninstitutional population</t>
  </si>
  <si>
    <t>labor force participation rate (percent)</t>
  </si>
  <si>
    <t>employment-population ratio (percent)</t>
  </si>
  <si>
    <t>labor force</t>
  </si>
  <si>
    <t>unemployment rate (percent)</t>
  </si>
  <si>
    <t>Annual Current Employment Statistics Nonfarm Payroll, 1939-2022</t>
  </si>
  <si>
    <t>Annual Current Employment Statistics Wage Data, 2007-2022</t>
  </si>
  <si>
    <t>Average Weekly Earnings</t>
  </si>
  <si>
    <t>Average Weekly Hours</t>
  </si>
  <si>
    <t>Average Hourly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</si>
</sst>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###,###,##0"/>
    <numFmt numFmtId="169" formatCode="#0.0"/>
    <numFmt numFmtId="170" formatCode="###,###,##0.0"/>
    <numFmt numFmtId="171" formatCode="\+0.00%;\-0.00%;0%"/>
    <numFmt numFmtId="172" formatCode="\+#,#00;\-#,#00"/>
    <numFmt numFmtId="173" formatCode="\+0.0%;\-0.0%;0%"/>
    <numFmt numFmtId="174" formatCode="\+##,#00;\-##,#00;#,##0"/>
    <numFmt numFmtId="175" formatCode="0.0%"/>
    <numFmt numFmtId="176" formatCode="#,##0.0"/>
    <numFmt numFmtId="177" formatCode="\+#,##0.0;\-#,##0.0;#,##0.0"/>
    <numFmt numFmtId="178" formatCode="\+0.0%;\-0.0%;0.0%"/>
    <numFmt numFmtId="179" formatCode="\+#,##0;\-#,##0;#,##0"/>
    <numFmt numFmtId="180" formatCode="\+0;\-0;0"/>
    <numFmt numFmtId="181" formatCode="\-0.00%;\ \+0.00%;\ 0"/>
    <numFmt numFmtId="182" formatCode="\+#,#00;\-#,#00;0"/>
    <numFmt numFmtId="183" formatCode="\+#,##0;\-#,##0"/>
    <numFmt numFmtId="184" formatCode="0.000"/>
    <numFmt numFmtId="185" formatCode="\+&quot;$&quot;#,##0.00;\-&quot;$&quot;#,##0.00;&quot;$&quot;#,##0.00"/>
    <numFmt numFmtId="186" formatCode="\+0.0;\-0.0;0.0"/>
    <numFmt numFmtId="187" formatCode="\+&quot;$&quot;0.00;\-&quot;$&quot;0.00;&quot;$&quot;0.00"/>
    <numFmt numFmtId="188" formatCode="\+&quot;$&quot;0.00;\-&quot;$&quot;0.00"/>
    <numFmt numFmtId="189" formatCode="\+0.0%;\-0.0%"/>
    <numFmt numFmtId="190" formatCode="\+0.0;\-0.0"/>
    <numFmt numFmtId="191" formatCode="\+#,#00.0;\-#,#00.0;0.0"/>
    <numFmt numFmtId="192" formatCode="\+&quot;$&quot;#,##0.00;\-&quot;$&quot;#,##0.00"/>
    <numFmt numFmtId="193" formatCode="mmmm\ yyyy"/>
    <numFmt numFmtId="194" formatCode="yyyy\-mm\-dd\ h:mm:ss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9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Arial"/>
      <family val="2"/>
    </font>
    <font>
      <sz val="11"/>
      <color rgb="FFFF0000"/>
      <name val="Roboto"/>
    </font>
    <font>
      <sz val="11"/>
      <color rgb="FF00B050"/>
      <name val="Roboto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0">
    <xf numFmtId="0" fontId="0" fillId="0" borderId="0"/>
    <xf numFmtId="0" fontId="8" fillId="0" borderId="0"/>
    <xf numFmtId="0" fontId="1" fillId="0" borderId="0"/>
    <xf numFmtId="0" fontId="8" fillId="0" borderId="0"/>
    <xf numFmtId="0" fontId="1" fillId="0" borderId="0"/>
    <xf numFmtId="43" fontId="8" fillId="0" borderId="0"/>
    <xf numFmtId="43" fontId="1" fillId="0" borderId="0"/>
    <xf numFmtId="44" fontId="1" fillId="0" borderId="0"/>
    <xf numFmtId="0" fontId="17" fillId="0" borderId="0"/>
    <xf numFmtId="9" fontId="1" fillId="0" borderId="0"/>
  </cellStyleXfs>
  <cellXfs count="240">
    <xf numFmtId="0" fontId="0" fillId="0" borderId="0" xfId="0"/>
    <xf numFmtId="0" fontId="4" fillId="0" borderId="0" xfId="1" applyFont="1"/>
    <xf numFmtId="164" fontId="4" fillId="0" borderId="0" xfId="1" applyNumberFormat="1" applyFont="1"/>
    <xf numFmtId="0" fontId="5" fillId="0" borderId="0" xfId="1" applyFont="1"/>
    <xf numFmtId="164" fontId="5" fillId="0" borderId="0" xfId="1" applyNumberFormat="1" applyFont="1"/>
    <xf numFmtId="164" fontId="5" fillId="0" borderId="0" xfId="1" applyNumberFormat="1" applyFont="1" applyAlignment="1">
      <alignment horizontal="center"/>
    </xf>
    <xf numFmtId="0" fontId="6" fillId="0" borderId="0" xfId="1" applyFont="1"/>
    <xf numFmtId="164" fontId="6" fillId="0" borderId="0" xfId="1" applyNumberFormat="1" applyFont="1"/>
    <xf numFmtId="0" fontId="7" fillId="0" borderId="0" xfId="2" applyFont="1"/>
    <xf numFmtId="164" fontId="8" fillId="0" borderId="0" xfId="3" applyNumberFormat="1"/>
    <xf numFmtId="0" fontId="1" fillId="0" borderId="0" xfId="4"/>
    <xf numFmtId="0" fontId="7" fillId="0" borderId="0" xfId="2" applyFont="1" applyAlignment="1">
      <alignment horizontal="left" indent="1"/>
    </xf>
    <xf numFmtId="0" fontId="5" fillId="0" borderId="0" xfId="3" applyFont="1"/>
    <xf numFmtId="17" fontId="0" fillId="0" borderId="0" xfId="0" quotePrefix="1" applyNumberFormat="1"/>
    <xf numFmtId="0" fontId="6" fillId="0" borderId="8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8" xfId="0" applyFont="1" applyBorder="1"/>
    <xf numFmtId="0" fontId="12" fillId="0" borderId="7" xfId="0" applyFont="1" applyBorder="1" applyAlignment="1">
      <alignment horizontal="left"/>
    </xf>
    <xf numFmtId="0" fontId="9" fillId="0" borderId="7" xfId="0" applyFont="1" applyBorder="1"/>
    <xf numFmtId="0" fontId="12" fillId="0" borderId="7" xfId="0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13" xfId="0" applyFont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17" xfId="0" applyFont="1" applyBorder="1" applyAlignment="1">
      <alignment horizontal="center" wrapText="1"/>
    </xf>
    <xf numFmtId="0" fontId="24" fillId="0" borderId="16" xfId="8" applyFont="1" applyBorder="1" applyAlignment="1">
      <alignment horizontal="left" wrapText="1"/>
    </xf>
    <xf numFmtId="0" fontId="24" fillId="0" borderId="0" xfId="8" applyFont="1" applyAlignment="1">
      <alignment horizontal="left"/>
    </xf>
    <xf numFmtId="3" fontId="22" fillId="0" borderId="0" xfId="8" applyNumberFormat="1" applyFont="1" applyAlignment="1">
      <alignment horizontal="right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/>
    <xf numFmtId="0" fontId="0" fillId="0" borderId="4" xfId="0" applyBorder="1"/>
    <xf numFmtId="0" fontId="12" fillId="0" borderId="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1" xfId="0" applyBorder="1"/>
    <xf numFmtId="17" fontId="0" fillId="0" borderId="0" xfId="0" applyNumberFormat="1" applyAlignment="1">
      <alignment horizontal="left"/>
    </xf>
    <xf numFmtId="0" fontId="8" fillId="0" borderId="0" xfId="3"/>
    <xf numFmtId="0" fontId="25" fillId="0" borderId="2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0" fontId="13" fillId="0" borderId="2" xfId="0" applyFont="1" applyBorder="1"/>
    <xf numFmtId="0" fontId="15" fillId="0" borderId="0" xfId="0" applyFont="1" applyAlignment="1">
      <alignment vertical="center"/>
    </xf>
    <xf numFmtId="0" fontId="6" fillId="0" borderId="0" xfId="0" applyFont="1"/>
    <xf numFmtId="0" fontId="25" fillId="0" borderId="22" xfId="6" applyNumberFormat="1" applyFont="1" applyBorder="1" applyAlignment="1">
      <alignment horizontal="center" vertical="center"/>
    </xf>
    <xf numFmtId="0" fontId="5" fillId="0" borderId="0" xfId="0" applyFont="1"/>
    <xf numFmtId="0" fontId="27" fillId="0" borderId="0" xfId="0" applyFont="1"/>
    <xf numFmtId="0" fontId="28" fillId="0" borderId="0" xfId="0" applyFont="1"/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164" fontId="25" fillId="0" borderId="22" xfId="0" applyNumberFormat="1" applyFont="1" applyBorder="1" applyAlignment="1">
      <alignment horizontal="center" vertical="center"/>
    </xf>
    <xf numFmtId="3" fontId="16" fillId="0" borderId="0" xfId="8" applyNumberFormat="1" applyFont="1" applyAlignment="1">
      <alignment horizontal="right"/>
    </xf>
    <xf numFmtId="0" fontId="0" fillId="4" borderId="0" xfId="0" applyFill="1"/>
    <xf numFmtId="165" fontId="6" fillId="0" borderId="0" xfId="0" applyNumberFormat="1" applyFont="1" applyAlignment="1">
      <alignment horizontal="centerContinuous" vertical="center"/>
    </xf>
    <xf numFmtId="166" fontId="25" fillId="0" borderId="24" xfId="6" applyNumberFormat="1" applyFont="1" applyBorder="1" applyAlignment="1">
      <alignment horizontal="center" vertical="center"/>
    </xf>
    <xf numFmtId="166" fontId="25" fillId="0" borderId="21" xfId="6" applyNumberFormat="1" applyFont="1" applyBorder="1" applyAlignment="1">
      <alignment horizontal="center" vertical="center"/>
    </xf>
    <xf numFmtId="166" fontId="25" fillId="0" borderId="22" xfId="6" applyNumberFormat="1" applyFont="1" applyBorder="1" applyAlignment="1">
      <alignment horizontal="center" vertical="center"/>
    </xf>
    <xf numFmtId="166" fontId="0" fillId="0" borderId="0" xfId="0" applyNumberFormat="1"/>
    <xf numFmtId="166" fontId="0" fillId="0" borderId="0" xfId="6" applyNumberFormat="1" applyFont="1"/>
    <xf numFmtId="167" fontId="4" fillId="0" borderId="0" xfId="6" applyNumberFormat="1" applyFont="1" applyAlignment="1">
      <alignment horizontal="center"/>
    </xf>
    <xf numFmtId="166" fontId="4" fillId="0" borderId="0" xfId="6" applyNumberFormat="1" applyFont="1" applyAlignment="1">
      <alignment horizontal="center"/>
    </xf>
    <xf numFmtId="167" fontId="11" fillId="0" borderId="0" xfId="6" applyNumberFormat="1" applyFont="1" applyAlignment="1">
      <alignment horizontal="center"/>
    </xf>
    <xf numFmtId="166" fontId="11" fillId="0" borderId="0" xfId="6" applyNumberFormat="1" applyFont="1" applyAlignment="1">
      <alignment horizontal="center"/>
    </xf>
    <xf numFmtId="166" fontId="12" fillId="0" borderId="1" xfId="6" applyNumberFormat="1" applyFont="1" applyBorder="1" applyAlignment="1">
      <alignment horizontal="center"/>
    </xf>
    <xf numFmtId="166" fontId="12" fillId="0" borderId="8" xfId="6" applyNumberFormat="1" applyFont="1" applyBorder="1" applyAlignment="1">
      <alignment horizontal="center"/>
    </xf>
    <xf numFmtId="167" fontId="12" fillId="0" borderId="6" xfId="6" applyNumberFormat="1" applyFont="1" applyBorder="1" applyAlignment="1">
      <alignment horizontal="center"/>
    </xf>
    <xf numFmtId="166" fontId="12" fillId="0" borderId="5" xfId="6" applyNumberFormat="1" applyFont="1" applyBorder="1" applyAlignment="1">
      <alignment horizontal="center"/>
    </xf>
    <xf numFmtId="166" fontId="12" fillId="0" borderId="7" xfId="6" applyNumberFormat="1" applyFont="1" applyBorder="1" applyAlignment="1">
      <alignment horizontal="center"/>
    </xf>
    <xf numFmtId="167" fontId="12" fillId="0" borderId="7" xfId="6" applyNumberFormat="1" applyFont="1" applyBorder="1" applyAlignment="1">
      <alignment horizontal="center"/>
    </xf>
    <xf numFmtId="167" fontId="0" fillId="0" borderId="2" xfId="6" applyNumberFormat="1" applyFont="1" applyBorder="1" applyAlignment="1">
      <alignment horizontal="center"/>
    </xf>
    <xf numFmtId="167" fontId="0" fillId="0" borderId="2" xfId="6" applyNumberFormat="1" applyFont="1" applyBorder="1"/>
    <xf numFmtId="166" fontId="0" fillId="0" borderId="8" xfId="6" applyNumberFormat="1" applyFont="1" applyBorder="1"/>
    <xf numFmtId="167" fontId="0" fillId="0" borderId="0" xfId="6" applyNumberFormat="1" applyFont="1"/>
    <xf numFmtId="167" fontId="14" fillId="0" borderId="4" xfId="0" applyNumberFormat="1" applyFont="1" applyBorder="1" applyAlignment="1">
      <alignment horizontal="center" vertical="center"/>
    </xf>
    <xf numFmtId="168" fontId="31" fillId="0" borderId="0" xfId="0" applyNumberFormat="1" applyFont="1" applyAlignment="1">
      <alignment horizontal="right"/>
    </xf>
    <xf numFmtId="169" fontId="31" fillId="0" borderId="0" xfId="0" applyNumberFormat="1" applyFont="1" applyAlignment="1">
      <alignment horizontal="right"/>
    </xf>
    <xf numFmtId="168" fontId="30" fillId="0" borderId="0" xfId="0" applyNumberFormat="1" applyFont="1" applyAlignment="1">
      <alignment horizontal="right"/>
    </xf>
    <xf numFmtId="169" fontId="30" fillId="0" borderId="0" xfId="0" applyNumberFormat="1" applyFont="1" applyAlignment="1">
      <alignment horizontal="right"/>
    </xf>
    <xf numFmtId="168" fontId="16" fillId="0" borderId="8" xfId="0" applyNumberFormat="1" applyFont="1" applyBorder="1" applyAlignment="1">
      <alignment horizontal="right"/>
    </xf>
    <xf numFmtId="168" fontId="16" fillId="0" borderId="0" xfId="0" applyNumberFormat="1" applyFont="1" applyAlignment="1">
      <alignment horizontal="right"/>
    </xf>
    <xf numFmtId="169" fontId="16" fillId="0" borderId="0" xfId="0" applyNumberFormat="1" applyFont="1" applyAlignment="1">
      <alignment horizontal="right"/>
    </xf>
    <xf numFmtId="167" fontId="0" fillId="0" borderId="0" xfId="6" applyNumberFormat="1" applyFont="1" applyAlignment="1">
      <alignment horizontal="center"/>
    </xf>
    <xf numFmtId="169" fontId="16" fillId="0" borderId="8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center" vertical="center"/>
    </xf>
    <xf numFmtId="169" fontId="26" fillId="0" borderId="0" xfId="0" applyNumberFormat="1" applyFont="1" applyAlignment="1">
      <alignment horizontal="center" vertical="center"/>
    </xf>
    <xf numFmtId="169" fontId="26" fillId="0" borderId="4" xfId="0" applyNumberFormat="1" applyFont="1" applyBorder="1" applyAlignment="1">
      <alignment horizontal="center" vertical="center"/>
    </xf>
    <xf numFmtId="168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right"/>
    </xf>
    <xf numFmtId="168" fontId="26" fillId="0" borderId="3" xfId="0" applyNumberFormat="1" applyFont="1" applyBorder="1" applyAlignment="1">
      <alignment horizontal="center" vertical="center"/>
    </xf>
    <xf numFmtId="167" fontId="12" fillId="0" borderId="11" xfId="6" applyNumberFormat="1" applyFont="1" applyBorder="1" applyAlignment="1">
      <alignment horizontal="center"/>
    </xf>
    <xf numFmtId="166" fontId="12" fillId="0" borderId="6" xfId="6" applyNumberFormat="1" applyFont="1" applyBorder="1" applyAlignment="1">
      <alignment horizontal="center"/>
    </xf>
    <xf numFmtId="166" fontId="12" fillId="0" borderId="0" xfId="6" applyNumberFormat="1" applyFont="1" applyAlignment="1">
      <alignment horizontal="center"/>
    </xf>
    <xf numFmtId="166" fontId="12" fillId="0" borderId="11" xfId="6" applyNumberFormat="1" applyFont="1" applyBorder="1" applyAlignment="1">
      <alignment horizontal="center"/>
    </xf>
    <xf numFmtId="167" fontId="12" fillId="0" borderId="14" xfId="6" applyNumberFormat="1" applyFont="1" applyBorder="1" applyAlignment="1">
      <alignment horizontal="center"/>
    </xf>
    <xf numFmtId="167" fontId="14" fillId="0" borderId="13" xfId="0" applyNumberFormat="1" applyFont="1" applyBorder="1" applyAlignment="1">
      <alignment vertical="center"/>
    </xf>
    <xf numFmtId="167" fontId="20" fillId="0" borderId="0" xfId="0" applyNumberFormat="1" applyFont="1" applyAlignment="1">
      <alignment vertical="center"/>
    </xf>
    <xf numFmtId="166" fontId="17" fillId="0" borderId="0" xfId="6" applyNumberFormat="1" applyFont="1"/>
    <xf numFmtId="166" fontId="21" fillId="3" borderId="0" xfId="6" applyNumberFormat="1" applyFont="1" applyFill="1" applyAlignment="1">
      <alignment horizontal="center" vertical="center"/>
    </xf>
    <xf numFmtId="166" fontId="21" fillId="0" borderId="0" xfId="6" applyNumberFormat="1" applyFont="1" applyAlignment="1">
      <alignment horizontal="center" vertical="center"/>
    </xf>
    <xf numFmtId="167" fontId="21" fillId="0" borderId="0" xfId="6" applyNumberFormat="1" applyFont="1" applyAlignment="1">
      <alignment horizontal="center" vertical="center"/>
    </xf>
    <xf numFmtId="167" fontId="12" fillId="0" borderId="2" xfId="6" applyNumberFormat="1" applyFont="1" applyBorder="1" applyAlignment="1">
      <alignment horizontal="center"/>
    </xf>
    <xf numFmtId="167" fontId="0" fillId="0" borderId="8" xfId="6" applyNumberFormat="1" applyFont="1" applyBorder="1"/>
    <xf numFmtId="170" fontId="30" fillId="0" borderId="0" xfId="0" applyNumberFormat="1" applyFont="1" applyAlignment="1">
      <alignment horizontal="right"/>
    </xf>
    <xf numFmtId="166" fontId="2" fillId="0" borderId="0" xfId="6" applyNumberFormat="1" applyFont="1"/>
    <xf numFmtId="166" fontId="8" fillId="0" borderId="0" xfId="6" applyNumberFormat="1" applyFont="1"/>
    <xf numFmtId="166" fontId="1" fillId="0" borderId="0" xfId="6" applyNumberFormat="1"/>
    <xf numFmtId="166" fontId="3" fillId="0" borderId="0" xfId="6" applyNumberFormat="1" applyFont="1"/>
    <xf numFmtId="166" fontId="0" fillId="0" borderId="25" xfId="6" applyNumberFormat="1" applyFont="1" applyBorder="1"/>
    <xf numFmtId="165" fontId="0" fillId="0" borderId="0" xfId="7" applyNumberFormat="1" applyFont="1"/>
    <xf numFmtId="165" fontId="0" fillId="0" borderId="0" xfId="0" applyNumberFormat="1"/>
    <xf numFmtId="165" fontId="0" fillId="0" borderId="25" xfId="7" applyNumberFormat="1" applyFont="1" applyBorder="1"/>
    <xf numFmtId="167" fontId="0" fillId="0" borderId="25" xfId="6" applyNumberFormat="1" applyFont="1" applyBorder="1"/>
    <xf numFmtId="166" fontId="22" fillId="0" borderId="0" xfId="6" applyNumberFormat="1" applyFont="1" applyAlignment="1">
      <alignment horizontal="right"/>
    </xf>
    <xf numFmtId="165" fontId="22" fillId="0" borderId="0" xfId="7" applyNumberFormat="1" applyFont="1" applyAlignment="1">
      <alignment horizontal="right"/>
    </xf>
    <xf numFmtId="169" fontId="22" fillId="0" borderId="0" xfId="0" applyNumberFormat="1" applyFont="1" applyAlignment="1">
      <alignment horizontal="right"/>
    </xf>
    <xf numFmtId="165" fontId="16" fillId="0" borderId="0" xfId="7" applyNumberFormat="1" applyFont="1" applyAlignment="1">
      <alignment horizontal="right"/>
    </xf>
    <xf numFmtId="3" fontId="24" fillId="0" borderId="16" xfId="0" applyNumberFormat="1" applyFont="1" applyBorder="1" applyAlignment="1">
      <alignment horizontal="right" wrapText="1"/>
    </xf>
    <xf numFmtId="3" fontId="16" fillId="0" borderId="0" xfId="0" applyNumberFormat="1" applyFont="1" applyAlignment="1">
      <alignment horizontal="right"/>
    </xf>
    <xf numFmtId="3" fontId="29" fillId="0" borderId="0" xfId="6" applyNumberFormat="1" applyFont="1" applyAlignment="1">
      <alignment horizontal="right"/>
    </xf>
    <xf numFmtId="3" fontId="16" fillId="0" borderId="0" xfId="6" applyNumberFormat="1" applyFont="1" applyAlignment="1">
      <alignment horizontal="right"/>
    </xf>
    <xf numFmtId="164" fontId="24" fillId="0" borderId="16" xfId="0" applyNumberFormat="1" applyFont="1" applyBorder="1" applyAlignment="1">
      <alignment horizontal="right" wrapText="1"/>
    </xf>
    <xf numFmtId="164" fontId="29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164" fontId="24" fillId="0" borderId="16" xfId="8" applyNumberFormat="1" applyFont="1" applyBorder="1" applyAlignment="1">
      <alignment horizontal="right" wrapText="1"/>
    </xf>
    <xf numFmtId="164" fontId="22" fillId="0" borderId="0" xfId="8" applyNumberFormat="1" applyFont="1" applyAlignment="1">
      <alignment horizontal="right"/>
    </xf>
    <xf numFmtId="164" fontId="16" fillId="0" borderId="0" xfId="8" applyNumberFormat="1" applyFont="1" applyAlignment="1">
      <alignment horizontal="right"/>
    </xf>
    <xf numFmtId="3" fontId="24" fillId="0" borderId="16" xfId="8" applyNumberFormat="1" applyFont="1" applyBorder="1" applyAlignment="1">
      <alignment horizontal="right" wrapText="1"/>
    </xf>
    <xf numFmtId="49" fontId="4" fillId="0" borderId="0" xfId="1" applyNumberFormat="1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8" xfId="0" applyBorder="1"/>
    <xf numFmtId="0" fontId="0" fillId="0" borderId="3" xfId="0" applyBorder="1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23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4" fillId="2" borderId="0" xfId="1" applyNumberFormat="1" applyFont="1" applyFill="1" applyAlignment="1">
      <alignment horizontal="center"/>
    </xf>
    <xf numFmtId="164" fontId="3" fillId="0" borderId="0" xfId="1" applyNumberFormat="1" applyFont="1"/>
    <xf numFmtId="0" fontId="3" fillId="0" borderId="0" xfId="1" applyFont="1"/>
    <xf numFmtId="0" fontId="4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173" fontId="0" fillId="0" borderId="0" xfId="0" applyNumberFormat="1"/>
    <xf numFmtId="174" fontId="0" fillId="0" borderId="0" xfId="6" applyNumberFormat="1" applyFont="1"/>
    <xf numFmtId="175" fontId="2" fillId="0" borderId="0" xfId="9" applyNumberFormat="1" applyFont="1"/>
    <xf numFmtId="175" fontId="1" fillId="0" borderId="0" xfId="9" applyNumberFormat="1"/>
    <xf numFmtId="176" fontId="6" fillId="0" borderId="0" xfId="0" applyNumberFormat="1" applyFont="1"/>
    <xf numFmtId="176" fontId="6" fillId="0" borderId="0" xfId="6" applyNumberFormat="1" applyFont="1"/>
    <xf numFmtId="177" fontId="6" fillId="0" borderId="0" xfId="1" applyNumberFormat="1" applyFont="1"/>
    <xf numFmtId="178" fontId="6" fillId="0" borderId="0" xfId="1" applyNumberFormat="1" applyFont="1"/>
    <xf numFmtId="175" fontId="6" fillId="0" borderId="0" xfId="1" applyNumberFormat="1" applyFont="1"/>
    <xf numFmtId="179" fontId="0" fillId="0" borderId="25" xfId="6" applyNumberFormat="1" applyFont="1" applyBorder="1"/>
    <xf numFmtId="178" fontId="0" fillId="0" borderId="0" xfId="0" applyNumberFormat="1"/>
    <xf numFmtId="180" fontId="0" fillId="0" borderId="0" xfId="0" applyNumberFormat="1"/>
    <xf numFmtId="181" fontId="0" fillId="0" borderId="0" xfId="0" applyNumberFormat="1"/>
    <xf numFmtId="182" fontId="0" fillId="0" borderId="0" xfId="0" applyNumberFormat="1"/>
    <xf numFmtId="183" fontId="0" fillId="0" borderId="25" xfId="6" applyNumberFormat="1" applyFont="1" applyBorder="1"/>
    <xf numFmtId="178" fontId="0" fillId="0" borderId="25" xfId="9" applyNumberFormat="1" applyFont="1" applyBorder="1"/>
    <xf numFmtId="175" fontId="0" fillId="0" borderId="25" xfId="9" applyNumberFormat="1" applyFont="1" applyBorder="1"/>
    <xf numFmtId="175" fontId="0" fillId="0" borderId="0" xfId="0" applyNumberFormat="1"/>
    <xf numFmtId="184" fontId="0" fillId="0" borderId="0" xfId="0" applyNumberFormat="1"/>
    <xf numFmtId="185" fontId="0" fillId="0" borderId="0" xfId="7" applyNumberFormat="1" applyFont="1"/>
    <xf numFmtId="186" fontId="0" fillId="0" borderId="0" xfId="0" applyNumberFormat="1"/>
    <xf numFmtId="173" fontId="0" fillId="0" borderId="11" xfId="0" applyNumberFormat="1" applyBorder="1"/>
    <xf numFmtId="187" fontId="0" fillId="0" borderId="25" xfId="7" applyNumberFormat="1" applyFont="1" applyBorder="1"/>
    <xf numFmtId="178" fontId="0" fillId="0" borderId="25" xfId="0" applyNumberFormat="1" applyBorder="1"/>
    <xf numFmtId="188" fontId="0" fillId="0" borderId="25" xfId="7" applyNumberFormat="1" applyFont="1" applyBorder="1"/>
    <xf numFmtId="189" fontId="0" fillId="0" borderId="25" xfId="0" applyNumberFormat="1" applyBorder="1"/>
    <xf numFmtId="190" fontId="0" fillId="0" borderId="25" xfId="0" applyNumberFormat="1" applyBorder="1"/>
    <xf numFmtId="191" fontId="0" fillId="0" borderId="25" xfId="0" applyNumberFormat="1" applyBorder="1"/>
    <xf numFmtId="173" fontId="0" fillId="0" borderId="0" xfId="0" applyNumberFormat="1" applyAlignment="1">
      <alignment horizontal="center"/>
    </xf>
    <xf numFmtId="192" fontId="0" fillId="0" borderId="0" xfId="0" applyNumberFormat="1"/>
    <xf numFmtId="171" fontId="0" fillId="0" borderId="0" xfId="0" applyNumberFormat="1"/>
    <xf numFmtId="172" fontId="0" fillId="0" borderId="0" xfId="0" applyNumberFormat="1"/>
    <xf numFmtId="0" fontId="6" fillId="0" borderId="9" xfId="0" applyFont="1" applyBorder="1" applyAlignment="1">
      <alignment horizontal="center" vertical="center" wrapText="1"/>
    </xf>
    <xf numFmtId="0" fontId="0" fillId="0" borderId="0" xfId="0"/>
    <xf numFmtId="0" fontId="0" fillId="0" borderId="7" xfId="0" applyBorder="1"/>
    <xf numFmtId="0" fontId="9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/>
    <xf numFmtId="16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0" fillId="0" borderId="2" xfId="0" applyBorder="1"/>
    <xf numFmtId="0" fontId="12" fillId="0" borderId="8" xfId="0" applyFont="1" applyBorder="1" applyAlignment="1">
      <alignment horizontal="center"/>
    </xf>
    <xf numFmtId="0" fontId="0" fillId="0" borderId="8" xfId="0" applyBorder="1"/>
    <xf numFmtId="193" fontId="12" fillId="0" borderId="0" xfId="0" applyNumberFormat="1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10" xfId="0" applyBorder="1"/>
    <xf numFmtId="0" fontId="9" fillId="0" borderId="11" xfId="0" applyFont="1" applyBorder="1" applyAlignment="1">
      <alignment horizontal="center"/>
    </xf>
    <xf numFmtId="0" fontId="0" fillId="0" borderId="14" xfId="0" applyBorder="1"/>
    <xf numFmtId="0" fontId="12" fillId="0" borderId="1" xfId="0" applyFont="1" applyBorder="1" applyAlignment="1">
      <alignment horizontal="center" vertical="center"/>
    </xf>
    <xf numFmtId="0" fontId="0" fillId="0" borderId="3" xfId="0" applyBorder="1"/>
    <xf numFmtId="0" fontId="24" fillId="0" borderId="0" xfId="0" applyFont="1" applyAlignment="1">
      <alignment horizontal="left" vertical="top" wrapText="1"/>
    </xf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2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3" fontId="0" fillId="0" borderId="0" xfId="0" applyNumberFormat="1"/>
    <xf numFmtId="164" fontId="4" fillId="2" borderId="0" xfId="1" applyNumberFormat="1" applyFont="1" applyFill="1" applyAlignment="1">
      <alignment horizontal="center"/>
    </xf>
    <xf numFmtId="164" fontId="3" fillId="0" borderId="0" xfId="1" applyNumberFormat="1" applyFont="1"/>
    <xf numFmtId="0" fontId="3" fillId="0" borderId="0" xfId="1" applyFont="1"/>
    <xf numFmtId="194" fontId="4" fillId="0" borderId="0" xfId="1" applyNumberFormat="1" applyFont="1" applyAlignment="1">
      <alignment horizontal="center"/>
    </xf>
    <xf numFmtId="0" fontId="4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180" fontId="0" fillId="0" borderId="0" xfId="0" applyNumberFormat="1" applyAlignment="1">
      <alignment horizontal="center"/>
    </xf>
    <xf numFmtId="181" fontId="0" fillId="0" borderId="0" xfId="0" applyNumberFormat="1"/>
    <xf numFmtId="182" fontId="0" fillId="0" borderId="0" xfId="0" applyNumberFormat="1"/>
    <xf numFmtId="0" fontId="2" fillId="0" borderId="11" xfId="0" applyFont="1" applyBorder="1" applyAlignment="1">
      <alignment horizontal="center"/>
    </xf>
    <xf numFmtId="0" fontId="0" fillId="0" borderId="9" xfId="0" applyBorder="1"/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1" fontId="0" fillId="0" borderId="0" xfId="0" applyNumberFormat="1"/>
    <xf numFmtId="172" fontId="0" fillId="0" borderId="0" xfId="0" applyNumberFormat="1"/>
  </cellXfs>
  <cellStyles count="10">
    <cellStyle name="Comma" xfId="6" builtinId="3"/>
    <cellStyle name="Comma 2" xfId="5" xr:uid="{00000000-0005-0000-0000-000005000000}"/>
    <cellStyle name="Currency" xfId="7" builtinId="4"/>
    <cellStyle name="Normal" xfId="0" builtinId="0"/>
    <cellStyle name="Normal 10" xfId="4" xr:uid="{00000000-0005-0000-0000-000004000000}"/>
    <cellStyle name="Normal 2" xfId="3" xr:uid="{00000000-0005-0000-0000-000003000000}"/>
    <cellStyle name="Normal 2 2" xfId="2" xr:uid="{00000000-0005-0000-0000-000002000000}"/>
    <cellStyle name="Normal 3" xfId="1" xr:uid="{00000000-0005-0000-0000-000001000000}"/>
    <cellStyle name="Normal 8" xfId="8" xr:uid="{00000000-0005-0000-0000-000008000000}"/>
    <cellStyle name="Percent" xfId="9" builtinId="5"/>
  </cellStyles>
  <dxfs count="3"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workbookViewId="0">
      <selection activeCell="A8" sqref="A8:G8"/>
    </sheetView>
  </sheetViews>
  <sheetFormatPr defaultRowHeight="15" x14ac:dyDescent="0.25"/>
  <cols>
    <col min="1" max="2" width="11.140625" style="151" bestFit="1" customWidth="1"/>
    <col min="4" max="5" width="12.85546875" style="151" bestFit="1" customWidth="1"/>
    <col min="6" max="6" width="12.7109375" style="151" customWidth="1"/>
  </cols>
  <sheetData>
    <row r="1" spans="1:14" ht="15.75" customHeight="1" x14ac:dyDescent="0.25">
      <c r="A1" s="201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15.75" customHeight="1" x14ac:dyDescent="0.25">
      <c r="A2" s="201" t="s">
        <v>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customHeight="1" thickBot="1" x14ac:dyDescent="0.3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x14ac:dyDescent="0.25">
      <c r="A4" s="198" t="s">
        <v>1</v>
      </c>
      <c r="B4" s="14" t="s">
        <v>2</v>
      </c>
      <c r="C4" s="14"/>
      <c r="D4" s="14"/>
      <c r="E4" s="14"/>
      <c r="F4" s="14"/>
      <c r="G4" s="15"/>
    </row>
    <row r="5" spans="1:14" x14ac:dyDescent="0.25">
      <c r="A5" s="199"/>
      <c r="B5" s="205" t="s">
        <v>3</v>
      </c>
      <c r="C5" s="204" t="s">
        <v>4</v>
      </c>
      <c r="D5" s="16" t="s">
        <v>5</v>
      </c>
      <c r="E5" s="16"/>
      <c r="F5" s="76" t="s">
        <v>6</v>
      </c>
      <c r="G5" s="17"/>
    </row>
    <row r="6" spans="1:14" x14ac:dyDescent="0.25">
      <c r="A6" s="199"/>
      <c r="B6" s="199"/>
      <c r="C6" s="199"/>
      <c r="D6" s="205" t="s">
        <v>3</v>
      </c>
      <c r="E6" s="204" t="s">
        <v>4</v>
      </c>
      <c r="F6" s="205" t="s">
        <v>3</v>
      </c>
      <c r="G6" s="202" t="s">
        <v>7</v>
      </c>
    </row>
    <row r="7" spans="1:14" ht="15.75" customHeight="1" thickBot="1" x14ac:dyDescent="0.3">
      <c r="A7" s="200"/>
      <c r="B7" s="200"/>
      <c r="C7" s="200"/>
      <c r="D7" s="200"/>
      <c r="E7" s="200"/>
      <c r="F7" s="200"/>
      <c r="G7" s="203"/>
    </row>
    <row r="8" spans="1:14" ht="15.75" customHeight="1" thickBot="1" x14ac:dyDescent="0.3">
      <c r="A8" s="77">
        <v>4334098</v>
      </c>
      <c r="B8" s="78">
        <v>2471696</v>
      </c>
      <c r="C8" s="73">
        <v>57</v>
      </c>
      <c r="D8" s="79">
        <v>2398350</v>
      </c>
      <c r="E8" s="67">
        <v>55.3</v>
      </c>
      <c r="F8" s="79">
        <v>73346</v>
      </c>
      <c r="G8" s="59">
        <v>3</v>
      </c>
      <c r="M8" s="80"/>
    </row>
    <row r="9" spans="1:14" x14ac:dyDescent="0.25">
      <c r="E9" s="81"/>
    </row>
    <row r="10" spans="1:14" x14ac:dyDescent="0.25">
      <c r="A10" s="28" t="s">
        <v>8</v>
      </c>
      <c r="B10" s="28"/>
      <c r="C10" s="28"/>
      <c r="D10" s="28"/>
      <c r="E10" s="28"/>
      <c r="F10" s="28"/>
    </row>
    <row r="12" spans="1:14" x14ac:dyDescent="0.25">
      <c r="A12" s="18" t="s">
        <v>9</v>
      </c>
      <c r="B12" s="18"/>
      <c r="C12" s="18"/>
      <c r="D12" s="18"/>
      <c r="E12" s="18"/>
      <c r="F12" s="18"/>
      <c r="G12" s="18"/>
    </row>
  </sheetData>
  <mergeCells count="9">
    <mergeCell ref="A1:N1"/>
    <mergeCell ref="A4:A7"/>
    <mergeCell ref="A2:N2"/>
    <mergeCell ref="G6:G7"/>
    <mergeCell ref="C5:C7"/>
    <mergeCell ref="E6:E7"/>
    <mergeCell ref="D6:D7"/>
    <mergeCell ref="F6:F7"/>
    <mergeCell ref="B5:B7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4"/>
  <sheetViews>
    <sheetView topLeftCell="A23" zoomScale="80" zoomScaleNormal="80" workbookViewId="0">
      <selection activeCell="F16" sqref="F16"/>
    </sheetView>
  </sheetViews>
  <sheetFormatPr defaultRowHeight="15" x14ac:dyDescent="0.25"/>
  <cols>
    <col min="1" max="1" width="68.7109375" style="151" bestFit="1" customWidth="1"/>
    <col min="2" max="2" width="7" style="151" customWidth="1"/>
    <col min="3" max="3" width="9" style="151" bestFit="1" customWidth="1"/>
    <col min="5" max="5" width="7" style="151" bestFit="1" customWidth="1"/>
    <col min="6" max="6" width="10.28515625" style="151" bestFit="1" customWidth="1"/>
    <col min="7" max="7" width="9" style="151" bestFit="1" customWidth="1"/>
    <col min="8" max="8" width="10.5703125" style="151" bestFit="1" customWidth="1"/>
    <col min="9" max="9" width="7.42578125" style="151" bestFit="1" customWidth="1"/>
    <col min="10" max="10" width="10.28515625" style="151" bestFit="1" customWidth="1"/>
    <col min="11" max="11" width="9.28515625" style="151" bestFit="1" customWidth="1"/>
    <col min="12" max="12" width="10.5703125" style="151" bestFit="1" customWidth="1"/>
    <col min="13" max="13" width="8" style="151" bestFit="1" customWidth="1"/>
    <col min="14" max="14" width="10.28515625" style="151" bestFit="1" customWidth="1"/>
  </cols>
  <sheetData>
    <row r="1" spans="1:14" ht="15.75" customHeight="1" x14ac:dyDescent="0.25">
      <c r="A1" s="201" t="s">
        <v>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15.75" customHeight="1" x14ac:dyDescent="0.25">
      <c r="A2" s="201" t="s">
        <v>11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5.75" customHeight="1" x14ac:dyDescent="0.25">
      <c r="A3" s="19"/>
      <c r="B3" s="20"/>
      <c r="C3" s="19"/>
      <c r="D3" s="19"/>
      <c r="E3" s="19"/>
      <c r="F3" s="82"/>
      <c r="G3" s="83"/>
      <c r="H3" s="83"/>
      <c r="I3" s="83"/>
      <c r="J3" s="82"/>
      <c r="K3" s="83"/>
      <c r="L3" s="83"/>
      <c r="M3" s="83"/>
      <c r="N3" s="82"/>
    </row>
    <row r="4" spans="1:14" ht="15.75" customHeight="1" x14ac:dyDescent="0.25">
      <c r="A4" s="21"/>
      <c r="B4" s="20"/>
      <c r="C4" s="21"/>
      <c r="D4" s="21"/>
      <c r="E4" s="21"/>
      <c r="F4" s="84"/>
      <c r="G4" s="85"/>
      <c r="H4" s="85"/>
      <c r="I4" s="85"/>
      <c r="J4" s="84"/>
      <c r="K4" s="85"/>
      <c r="L4" s="85"/>
      <c r="M4" s="85"/>
      <c r="N4" s="84"/>
    </row>
    <row r="5" spans="1:14" ht="16.5" customHeight="1" thickBot="1" x14ac:dyDescent="0.3">
      <c r="A5" s="22"/>
      <c r="B5" s="20"/>
      <c r="C5" s="210">
        <v>45231</v>
      </c>
      <c r="D5" s="199"/>
      <c r="E5" s="199"/>
      <c r="F5" s="199"/>
      <c r="G5" s="210">
        <v>45230</v>
      </c>
      <c r="H5" s="199"/>
      <c r="I5" s="199"/>
      <c r="J5" s="199"/>
      <c r="K5" s="210">
        <v>44871</v>
      </c>
      <c r="L5" s="199"/>
      <c r="M5" s="199"/>
      <c r="N5" s="199"/>
    </row>
    <row r="6" spans="1:14" ht="15.75" customHeight="1" x14ac:dyDescent="0.25">
      <c r="A6" s="153"/>
      <c r="B6" s="23"/>
      <c r="C6" s="153" t="s">
        <v>12</v>
      </c>
      <c r="D6" s="153" t="s">
        <v>13</v>
      </c>
      <c r="E6" s="206" t="s">
        <v>14</v>
      </c>
      <c r="F6" s="207"/>
      <c r="G6" s="86" t="s">
        <v>12</v>
      </c>
      <c r="H6" s="87" t="s">
        <v>13</v>
      </c>
      <c r="I6" s="206" t="s">
        <v>14</v>
      </c>
      <c r="J6" s="207"/>
      <c r="K6" s="87" t="s">
        <v>12</v>
      </c>
      <c r="L6" s="87" t="s">
        <v>13</v>
      </c>
      <c r="M6" s="208" t="s">
        <v>14</v>
      </c>
      <c r="N6" s="209"/>
    </row>
    <row r="7" spans="1:14" ht="16.5" customHeight="1" thickBot="1" x14ac:dyDescent="0.3">
      <c r="A7" s="24" t="s">
        <v>15</v>
      </c>
      <c r="B7" s="25"/>
      <c r="C7" s="26" t="s">
        <v>16</v>
      </c>
      <c r="D7" s="26" t="s">
        <v>17</v>
      </c>
      <c r="E7" s="26" t="s">
        <v>18</v>
      </c>
      <c r="F7" s="88" t="s">
        <v>19</v>
      </c>
      <c r="G7" s="89" t="s">
        <v>16</v>
      </c>
      <c r="H7" s="90" t="s">
        <v>17</v>
      </c>
      <c r="I7" s="90" t="s">
        <v>18</v>
      </c>
      <c r="J7" s="88" t="s">
        <v>19</v>
      </c>
      <c r="K7" s="90" t="s">
        <v>16</v>
      </c>
      <c r="L7" s="90" t="s">
        <v>17</v>
      </c>
      <c r="M7" s="90" t="s">
        <v>18</v>
      </c>
      <c r="N7" s="91" t="s">
        <v>19</v>
      </c>
    </row>
    <row r="8" spans="1:14" ht="15.75" customHeight="1" x14ac:dyDescent="0.25">
      <c r="B8" s="64"/>
      <c r="D8" s="154"/>
      <c r="E8" s="154"/>
      <c r="F8" s="92"/>
      <c r="G8" s="81"/>
      <c r="H8" s="81"/>
      <c r="I8" s="81"/>
      <c r="J8" s="93"/>
      <c r="K8" s="94"/>
      <c r="L8" s="81"/>
      <c r="M8" s="81"/>
      <c r="N8" s="95"/>
    </row>
    <row r="9" spans="1:14" ht="18.75" customHeight="1" x14ac:dyDescent="0.25">
      <c r="A9" s="28" t="s">
        <v>20</v>
      </c>
      <c r="B9" s="96" t="str">
        <f t="array" ref="B9">_xlfn.IFS(F9&gt;J9,$D$60,F9&lt;J9,$D$61,F9=J9,"-")</f>
        <v>↓</v>
      </c>
      <c r="C9" s="97">
        <v>9655</v>
      </c>
      <c r="D9" s="97">
        <v>9317</v>
      </c>
      <c r="E9" s="97">
        <v>338</v>
      </c>
      <c r="F9" s="98">
        <v>3.5</v>
      </c>
      <c r="G9" s="99">
        <v>9603</v>
      </c>
      <c r="H9" s="99">
        <v>9255</v>
      </c>
      <c r="I9" s="99">
        <v>348</v>
      </c>
      <c r="J9" s="100">
        <v>3.6</v>
      </c>
      <c r="K9" s="99">
        <v>9434</v>
      </c>
      <c r="L9" s="99">
        <v>9118</v>
      </c>
      <c r="M9" s="99">
        <v>316</v>
      </c>
      <c r="N9" s="100">
        <v>3.3</v>
      </c>
    </row>
    <row r="10" spans="1:14" ht="18.75" customHeight="1" x14ac:dyDescent="0.25">
      <c r="A10" s="28" t="s">
        <v>21</v>
      </c>
      <c r="B10" s="96" t="str">
        <f t="array" ref="B10">_xlfn.IFS(F10&gt;J10,$D$60,F10&lt;J10,$D$61,F10=J10,"-")</f>
        <v>↓</v>
      </c>
      <c r="C10" s="97">
        <v>73766</v>
      </c>
      <c r="D10" s="97">
        <v>71554</v>
      </c>
      <c r="E10" s="97">
        <v>2212</v>
      </c>
      <c r="F10" s="98">
        <v>3</v>
      </c>
      <c r="G10" s="99">
        <v>74099</v>
      </c>
      <c r="H10" s="99">
        <v>71819</v>
      </c>
      <c r="I10" s="99">
        <v>2280</v>
      </c>
      <c r="J10" s="100">
        <v>3.1</v>
      </c>
      <c r="K10" s="99">
        <v>71826</v>
      </c>
      <c r="L10" s="99">
        <v>69789</v>
      </c>
      <c r="M10" s="99">
        <v>2037</v>
      </c>
      <c r="N10" s="100">
        <v>2.8</v>
      </c>
    </row>
    <row r="11" spans="1:14" ht="18.75" customHeight="1" x14ac:dyDescent="0.25">
      <c r="A11" s="28" t="s">
        <v>22</v>
      </c>
      <c r="B11" s="96" t="str">
        <f t="array" ref="B11">_xlfn.IFS(F11&gt;J11,$D$60,F11&lt;J11,$D$61,F11=J11,"-")</f>
        <v>↑</v>
      </c>
      <c r="C11" s="97">
        <v>2324</v>
      </c>
      <c r="D11" s="97">
        <v>2197</v>
      </c>
      <c r="E11" s="97">
        <v>127</v>
      </c>
      <c r="F11" s="98">
        <v>5.5</v>
      </c>
      <c r="G11" s="99">
        <v>2342</v>
      </c>
      <c r="H11" s="99">
        <v>2217</v>
      </c>
      <c r="I11" s="99">
        <v>125</v>
      </c>
      <c r="J11" s="100">
        <v>5.3</v>
      </c>
      <c r="K11" s="99">
        <v>2176</v>
      </c>
      <c r="L11" s="99">
        <v>2072</v>
      </c>
      <c r="M11" s="99">
        <v>104</v>
      </c>
      <c r="N11" s="100">
        <v>4.8</v>
      </c>
    </row>
    <row r="12" spans="1:14" ht="18.75" customHeight="1" x14ac:dyDescent="0.25">
      <c r="A12" s="28" t="s">
        <v>23</v>
      </c>
      <c r="B12" s="96" t="str">
        <f t="array" ref="B12">_xlfn.IFS(F12&gt;J12,$D$60,F12&lt;J12,$D$61,F12=J12,"-")</f>
        <v>↓</v>
      </c>
      <c r="C12" s="97">
        <v>94309</v>
      </c>
      <c r="D12" s="97">
        <v>91740</v>
      </c>
      <c r="E12" s="97">
        <v>2569</v>
      </c>
      <c r="F12" s="98">
        <v>2.7</v>
      </c>
      <c r="G12" s="99">
        <v>94363</v>
      </c>
      <c r="H12" s="99">
        <v>91673</v>
      </c>
      <c r="I12" s="99">
        <v>2690</v>
      </c>
      <c r="J12" s="100">
        <v>2.9</v>
      </c>
      <c r="K12" s="99">
        <v>90714</v>
      </c>
      <c r="L12" s="99">
        <v>88367</v>
      </c>
      <c r="M12" s="99">
        <v>2347</v>
      </c>
      <c r="N12" s="100">
        <v>2.6</v>
      </c>
    </row>
    <row r="13" spans="1:14" ht="18.75" customHeight="1" x14ac:dyDescent="0.25">
      <c r="A13" s="28" t="s">
        <v>24</v>
      </c>
      <c r="B13" s="96" t="str">
        <f t="array" ref="B13">_xlfn.IFS(F13&gt;J13,$D$60,F13&lt;J13,$D$61,F13=J13,"-")</f>
        <v>↑</v>
      </c>
      <c r="C13" s="97">
        <v>4591</v>
      </c>
      <c r="D13" s="97">
        <v>4333</v>
      </c>
      <c r="E13" s="97">
        <v>258</v>
      </c>
      <c r="F13" s="98">
        <v>5.6</v>
      </c>
      <c r="G13" s="99">
        <v>4595</v>
      </c>
      <c r="H13" s="99">
        <v>4341</v>
      </c>
      <c r="I13" s="99">
        <v>254</v>
      </c>
      <c r="J13" s="100">
        <v>5.5</v>
      </c>
      <c r="K13" s="99">
        <v>4447</v>
      </c>
      <c r="L13" s="99">
        <v>4231</v>
      </c>
      <c r="M13" s="99">
        <v>216</v>
      </c>
      <c r="N13" s="100">
        <v>4.9000000000000004</v>
      </c>
    </row>
    <row r="14" spans="1:14" ht="18.75" customHeight="1" x14ac:dyDescent="0.25">
      <c r="A14" s="28" t="s">
        <v>25</v>
      </c>
      <c r="B14" s="96" t="str">
        <f t="array" ref="B14">_xlfn.IFS(F14&gt;J14,$D$60,F14&lt;J14,$D$61,F14=J14,"-")</f>
        <v>↑</v>
      </c>
      <c r="C14" s="97">
        <v>7648</v>
      </c>
      <c r="D14" s="97">
        <v>7277</v>
      </c>
      <c r="E14" s="97">
        <v>371</v>
      </c>
      <c r="F14" s="98">
        <v>4.9000000000000004</v>
      </c>
      <c r="G14" s="99">
        <v>7660</v>
      </c>
      <c r="H14" s="99">
        <v>7301</v>
      </c>
      <c r="I14" s="99">
        <v>359</v>
      </c>
      <c r="J14" s="100">
        <v>4.7</v>
      </c>
      <c r="K14" s="99">
        <v>7296</v>
      </c>
      <c r="L14" s="99">
        <v>7014</v>
      </c>
      <c r="M14" s="99">
        <v>282</v>
      </c>
      <c r="N14" s="100">
        <v>3.9</v>
      </c>
    </row>
    <row r="15" spans="1:14" ht="18.75" customHeight="1" x14ac:dyDescent="0.25">
      <c r="A15" s="28" t="s">
        <v>26</v>
      </c>
      <c r="B15" s="96" t="str">
        <f t="array" ref="B15">_xlfn.IFS(F15&gt;J15,$D$60,F15&lt;J15,$D$61,F15=J15,"-")</f>
        <v>-</v>
      </c>
      <c r="C15" s="97">
        <v>78953</v>
      </c>
      <c r="D15" s="97">
        <v>76760</v>
      </c>
      <c r="E15" s="97">
        <v>2193</v>
      </c>
      <c r="F15" s="98">
        <v>2.8</v>
      </c>
      <c r="G15" s="99">
        <v>78787</v>
      </c>
      <c r="H15" s="99">
        <v>76569</v>
      </c>
      <c r="I15" s="99">
        <v>2218</v>
      </c>
      <c r="J15" s="100">
        <v>2.8</v>
      </c>
      <c r="K15" s="99">
        <v>75076</v>
      </c>
      <c r="L15" s="99">
        <v>73036</v>
      </c>
      <c r="M15" s="99">
        <v>2040</v>
      </c>
      <c r="N15" s="100">
        <v>2.7</v>
      </c>
    </row>
    <row r="16" spans="1:14" ht="18.75" customHeight="1" x14ac:dyDescent="0.25">
      <c r="A16" s="28" t="s">
        <v>27</v>
      </c>
      <c r="B16" s="96" t="str">
        <f t="array" ref="B16">_xlfn.IFS(F16&gt;J16,$D$60,F16&lt;J16,$D$61,F16=J16,"-")</f>
        <v>↓</v>
      </c>
      <c r="C16" s="97">
        <v>118890</v>
      </c>
      <c r="D16" s="97">
        <v>115774</v>
      </c>
      <c r="E16" s="97">
        <v>3116</v>
      </c>
      <c r="F16" s="98">
        <v>2.6</v>
      </c>
      <c r="G16" s="99">
        <v>117815</v>
      </c>
      <c r="H16" s="99">
        <v>114642</v>
      </c>
      <c r="I16" s="99">
        <v>3173</v>
      </c>
      <c r="J16" s="100">
        <v>2.7</v>
      </c>
      <c r="K16" s="99">
        <v>109868</v>
      </c>
      <c r="L16" s="99">
        <v>107016</v>
      </c>
      <c r="M16" s="99">
        <v>2852</v>
      </c>
      <c r="N16" s="100">
        <v>2.6</v>
      </c>
    </row>
    <row r="17" spans="1:19" ht="18.75" customHeight="1" x14ac:dyDescent="0.25">
      <c r="A17" s="28" t="s">
        <v>28</v>
      </c>
      <c r="B17" s="96" t="str">
        <f t="array" ref="B17">_xlfn.IFS(F17&gt;J17,$D$60,F17&lt;J17,$D$61,F17=J17,"-")</f>
        <v>-</v>
      </c>
      <c r="C17" s="97">
        <v>6596</v>
      </c>
      <c r="D17" s="97">
        <v>6383</v>
      </c>
      <c r="E17" s="97">
        <v>213</v>
      </c>
      <c r="F17" s="98">
        <v>3.2</v>
      </c>
      <c r="G17" s="99">
        <v>6591</v>
      </c>
      <c r="H17" s="99">
        <v>6380</v>
      </c>
      <c r="I17" s="99">
        <v>211</v>
      </c>
      <c r="J17" s="100">
        <v>3.2</v>
      </c>
      <c r="K17" s="99">
        <v>6261</v>
      </c>
      <c r="L17" s="99">
        <v>6078</v>
      </c>
      <c r="M17" s="99">
        <v>183</v>
      </c>
      <c r="N17" s="100">
        <v>2.9</v>
      </c>
      <c r="S17" s="71" t="s">
        <v>29</v>
      </c>
    </row>
    <row r="18" spans="1:19" ht="18.75" customHeight="1" x14ac:dyDescent="0.25">
      <c r="A18" s="28" t="s">
        <v>30</v>
      </c>
      <c r="B18" s="96" t="str">
        <f t="array" ref="B18">_xlfn.IFS(F18&gt;J18,$D$60,F18&lt;J18,$D$61,F18=J18,"-")</f>
        <v>-</v>
      </c>
      <c r="C18" s="97">
        <v>233463</v>
      </c>
      <c r="D18" s="97">
        <v>227963</v>
      </c>
      <c r="E18" s="97">
        <v>5500</v>
      </c>
      <c r="F18" s="98">
        <v>2.4</v>
      </c>
      <c r="G18" s="99">
        <v>231673</v>
      </c>
      <c r="H18" s="99">
        <v>226105</v>
      </c>
      <c r="I18" s="99">
        <v>5568</v>
      </c>
      <c r="J18" s="100">
        <v>2.4</v>
      </c>
      <c r="K18" s="99">
        <v>215691</v>
      </c>
      <c r="L18" s="99">
        <v>210739</v>
      </c>
      <c r="M18" s="99">
        <v>4952</v>
      </c>
      <c r="N18" s="100">
        <v>2.2999999999999998</v>
      </c>
    </row>
    <row r="19" spans="1:19" ht="18.75" customHeight="1" x14ac:dyDescent="0.25">
      <c r="A19" s="28" t="s">
        <v>31</v>
      </c>
      <c r="B19" s="96" t="str">
        <f t="array" ref="B19">_xlfn.IFS(F19&gt;J19,$D$60,F19&lt;J19,$D$61,F19=J19,"-")</f>
        <v>↓</v>
      </c>
      <c r="C19" s="97">
        <v>23961</v>
      </c>
      <c r="D19" s="97">
        <v>23055</v>
      </c>
      <c r="E19" s="97">
        <v>906</v>
      </c>
      <c r="F19" s="98">
        <v>3.8</v>
      </c>
      <c r="G19" s="99">
        <v>24057</v>
      </c>
      <c r="H19" s="99">
        <v>23008</v>
      </c>
      <c r="I19" s="99">
        <v>1049</v>
      </c>
      <c r="J19" s="100">
        <v>4.4000000000000004</v>
      </c>
      <c r="K19" s="99">
        <v>24177</v>
      </c>
      <c r="L19" s="99">
        <v>23190</v>
      </c>
      <c r="M19" s="99">
        <v>987</v>
      </c>
      <c r="N19" s="100">
        <v>4.0999999999999996</v>
      </c>
    </row>
    <row r="20" spans="1:19" ht="18.75" customHeight="1" x14ac:dyDescent="0.25">
      <c r="A20" s="28" t="s">
        <v>32</v>
      </c>
      <c r="B20" s="96" t="str">
        <f t="array" ref="B20">_xlfn.IFS(F20&gt;J20,$D$60,F20&lt;J20,$D$61,F20=J20,"-")</f>
        <v>↑</v>
      </c>
      <c r="C20" s="97">
        <v>13822</v>
      </c>
      <c r="D20" s="97">
        <v>13271</v>
      </c>
      <c r="E20" s="97">
        <v>551</v>
      </c>
      <c r="F20" s="98">
        <v>4</v>
      </c>
      <c r="G20" s="99">
        <v>13808</v>
      </c>
      <c r="H20" s="99">
        <v>13269</v>
      </c>
      <c r="I20" s="99">
        <v>539</v>
      </c>
      <c r="J20" s="100">
        <v>3.9</v>
      </c>
      <c r="K20" s="99">
        <v>13119</v>
      </c>
      <c r="L20" s="99">
        <v>12626</v>
      </c>
      <c r="M20" s="99">
        <v>493</v>
      </c>
      <c r="N20" s="100">
        <v>3.8</v>
      </c>
    </row>
    <row r="21" spans="1:19" ht="18.75" customHeight="1" x14ac:dyDescent="0.25">
      <c r="A21" s="28" t="s">
        <v>33</v>
      </c>
      <c r="B21" s="96" t="str">
        <f t="array" ref="B21">_xlfn.IFS(F21&gt;J21,$D$60,F21&lt;J21,$D$61,F21=J21,"-")</f>
        <v>-</v>
      </c>
      <c r="C21" s="97">
        <v>21422</v>
      </c>
      <c r="D21" s="97">
        <v>20729</v>
      </c>
      <c r="E21" s="97">
        <v>693</v>
      </c>
      <c r="F21" s="98">
        <v>3.2</v>
      </c>
      <c r="G21" s="99">
        <v>21461</v>
      </c>
      <c r="H21" s="99">
        <v>20771</v>
      </c>
      <c r="I21" s="99">
        <v>690</v>
      </c>
      <c r="J21" s="100">
        <v>3.2</v>
      </c>
      <c r="K21" s="99">
        <v>20607</v>
      </c>
      <c r="L21" s="99">
        <v>19953</v>
      </c>
      <c r="M21" s="99">
        <v>654</v>
      </c>
      <c r="N21" s="100">
        <v>3.2</v>
      </c>
    </row>
    <row r="22" spans="1:19" ht="18.75" customHeight="1" x14ac:dyDescent="0.25">
      <c r="A22" s="28" t="s">
        <v>34</v>
      </c>
      <c r="B22" s="96" t="str">
        <f t="array" ref="B22">_xlfn.IFS(F22&gt;J22,$D$60,F22&lt;J22,$D$61,F22=J22,"-")</f>
        <v>-</v>
      </c>
      <c r="C22" s="97">
        <v>12127</v>
      </c>
      <c r="D22" s="97">
        <v>11658</v>
      </c>
      <c r="E22" s="97">
        <v>469</v>
      </c>
      <c r="F22" s="98">
        <v>3.9</v>
      </c>
      <c r="G22" s="99">
        <v>12223</v>
      </c>
      <c r="H22" s="99">
        <v>11752</v>
      </c>
      <c r="I22" s="99">
        <v>471</v>
      </c>
      <c r="J22" s="100">
        <v>3.9</v>
      </c>
      <c r="K22" s="99">
        <v>11567</v>
      </c>
      <c r="L22" s="99">
        <v>11122</v>
      </c>
      <c r="M22" s="99">
        <v>445</v>
      </c>
      <c r="N22" s="100">
        <v>3.8</v>
      </c>
    </row>
    <row r="23" spans="1:19" ht="18.75" customHeight="1" x14ac:dyDescent="0.25">
      <c r="A23" s="28" t="s">
        <v>35</v>
      </c>
      <c r="B23" s="96" t="str">
        <f t="array" ref="B23">_xlfn.IFS(F23&gt;J23,$D$60,F23&lt;J23,$D$61,F23=J23,"-")</f>
        <v>-</v>
      </c>
      <c r="C23" s="97">
        <v>16210</v>
      </c>
      <c r="D23" s="97">
        <v>15736</v>
      </c>
      <c r="E23" s="97">
        <v>474</v>
      </c>
      <c r="F23" s="98">
        <v>2.9</v>
      </c>
      <c r="G23" s="99">
        <v>16262</v>
      </c>
      <c r="H23" s="99">
        <v>15790</v>
      </c>
      <c r="I23" s="99">
        <v>472</v>
      </c>
      <c r="J23" s="100">
        <v>2.9</v>
      </c>
      <c r="K23" s="99">
        <v>15617</v>
      </c>
      <c r="L23" s="99">
        <v>15156</v>
      </c>
      <c r="M23" s="99">
        <v>461</v>
      </c>
      <c r="N23" s="100">
        <v>3</v>
      </c>
    </row>
    <row r="24" spans="1:19" ht="18.75" customHeight="1" x14ac:dyDescent="0.25">
      <c r="A24" s="28" t="s">
        <v>36</v>
      </c>
      <c r="B24" s="96" t="str">
        <f t="array" ref="B24">_xlfn.IFS(F24&gt;J24,$D$60,F24&lt;J24,$D$61,F24=J24,"-")</f>
        <v>↓</v>
      </c>
      <c r="C24" s="97">
        <v>31005</v>
      </c>
      <c r="D24" s="97">
        <v>30014</v>
      </c>
      <c r="E24" s="97">
        <v>991</v>
      </c>
      <c r="F24" s="98">
        <v>3.2</v>
      </c>
      <c r="G24" s="99">
        <v>30802</v>
      </c>
      <c r="H24" s="99">
        <v>29797</v>
      </c>
      <c r="I24" s="99">
        <v>1005</v>
      </c>
      <c r="J24" s="100">
        <v>3.3</v>
      </c>
      <c r="K24" s="99">
        <v>29233</v>
      </c>
      <c r="L24" s="99">
        <v>28312</v>
      </c>
      <c r="M24" s="99">
        <v>921</v>
      </c>
      <c r="N24" s="100">
        <v>3.2</v>
      </c>
    </row>
    <row r="25" spans="1:19" ht="18.75" customHeight="1" x14ac:dyDescent="0.25">
      <c r="A25" s="28" t="s">
        <v>37</v>
      </c>
      <c r="B25" s="96" t="str">
        <f t="array" ref="B25">_xlfn.IFS(F25&gt;J25,$D$60,F25&lt;J25,$D$61,F25=J25,"-")</f>
        <v>↓</v>
      </c>
      <c r="C25" s="97">
        <v>13193</v>
      </c>
      <c r="D25" s="97">
        <v>12669</v>
      </c>
      <c r="E25" s="97">
        <v>524</v>
      </c>
      <c r="F25" s="98">
        <v>4</v>
      </c>
      <c r="G25" s="99">
        <v>13238</v>
      </c>
      <c r="H25" s="99">
        <v>12698</v>
      </c>
      <c r="I25" s="99">
        <v>540</v>
      </c>
      <c r="J25" s="100">
        <v>4.0999999999999996</v>
      </c>
      <c r="K25" s="99">
        <v>12588</v>
      </c>
      <c r="L25" s="99">
        <v>12038</v>
      </c>
      <c r="M25" s="99">
        <v>550</v>
      </c>
      <c r="N25" s="100">
        <v>4.4000000000000004</v>
      </c>
    </row>
    <row r="26" spans="1:19" ht="18.75" customHeight="1" x14ac:dyDescent="0.25">
      <c r="A26" s="28" t="s">
        <v>38</v>
      </c>
      <c r="B26" s="96" t="str">
        <f t="array" ref="B26">_xlfn.IFS(F26&gt;J26,$D$60,F26&lt;J26,$D$61,F26=J26,"-")</f>
        <v>↓</v>
      </c>
      <c r="C26" s="97">
        <v>86241</v>
      </c>
      <c r="D26" s="97">
        <v>84074</v>
      </c>
      <c r="E26" s="97">
        <v>2167</v>
      </c>
      <c r="F26" s="98">
        <v>2.5</v>
      </c>
      <c r="G26" s="99">
        <v>85521</v>
      </c>
      <c r="H26" s="99">
        <v>83286</v>
      </c>
      <c r="I26" s="99">
        <v>2235</v>
      </c>
      <c r="J26" s="100">
        <v>2.6</v>
      </c>
      <c r="K26" s="99">
        <v>79643</v>
      </c>
      <c r="L26" s="99">
        <v>77702</v>
      </c>
      <c r="M26" s="99">
        <v>1941</v>
      </c>
      <c r="N26" s="100">
        <v>2.4</v>
      </c>
    </row>
    <row r="27" spans="1:19" ht="18.75" customHeight="1" x14ac:dyDescent="0.25">
      <c r="A27" s="28" t="s">
        <v>39</v>
      </c>
      <c r="B27" s="96" t="str">
        <f t="array" ref="B27">_xlfn.IFS(F27&gt;J27,$D$60,F27&lt;J27,$D$61,F27=J27,"-")</f>
        <v>↓</v>
      </c>
      <c r="C27" s="97">
        <v>10356</v>
      </c>
      <c r="D27" s="97">
        <v>10036</v>
      </c>
      <c r="E27" s="97">
        <v>320</v>
      </c>
      <c r="F27" s="98">
        <v>3.1</v>
      </c>
      <c r="G27" s="99">
        <v>10460</v>
      </c>
      <c r="H27" s="99">
        <v>10121</v>
      </c>
      <c r="I27" s="99">
        <v>339</v>
      </c>
      <c r="J27" s="100">
        <v>3.2</v>
      </c>
      <c r="K27" s="99">
        <v>10053</v>
      </c>
      <c r="L27" s="99">
        <v>9734</v>
      </c>
      <c r="M27" s="99">
        <v>319</v>
      </c>
      <c r="N27" s="100">
        <v>3.2</v>
      </c>
    </row>
    <row r="28" spans="1:19" ht="18.75" customHeight="1" x14ac:dyDescent="0.25">
      <c r="A28" s="28" t="s">
        <v>40</v>
      </c>
      <c r="B28" s="96" t="str">
        <f t="array" ref="B28">_xlfn.IFS(F28&gt;J28,$D$60,F28&lt;J28,$D$61,F28=J28,"-")</f>
        <v>↑</v>
      </c>
      <c r="C28" s="97">
        <v>9431</v>
      </c>
      <c r="D28" s="97">
        <v>9064</v>
      </c>
      <c r="E28" s="97">
        <v>367</v>
      </c>
      <c r="F28" s="98">
        <v>3.9</v>
      </c>
      <c r="G28" s="99">
        <v>9392</v>
      </c>
      <c r="H28" s="99">
        <v>9043</v>
      </c>
      <c r="I28" s="99">
        <v>349</v>
      </c>
      <c r="J28" s="100">
        <v>3.7</v>
      </c>
      <c r="K28" s="99">
        <v>8992</v>
      </c>
      <c r="L28" s="99">
        <v>8645</v>
      </c>
      <c r="M28" s="99">
        <v>347</v>
      </c>
      <c r="N28" s="100">
        <v>3.9</v>
      </c>
    </row>
    <row r="29" spans="1:19" ht="18.75" customHeight="1" x14ac:dyDescent="0.25">
      <c r="A29" s="28" t="s">
        <v>41</v>
      </c>
      <c r="B29" s="96" t="str">
        <f t="array" ref="B29">_xlfn.IFS(F29&gt;J29,$D$60,F29&lt;J29,$D$61,F29=J29,"-")</f>
        <v>↓</v>
      </c>
      <c r="C29" s="97">
        <v>68886</v>
      </c>
      <c r="D29" s="97">
        <v>66873</v>
      </c>
      <c r="E29" s="97">
        <v>2013</v>
      </c>
      <c r="F29" s="98">
        <v>2.9</v>
      </c>
      <c r="G29" s="99">
        <v>68373</v>
      </c>
      <c r="H29" s="99">
        <v>66290</v>
      </c>
      <c r="I29" s="99">
        <v>2083</v>
      </c>
      <c r="J29" s="100">
        <v>3</v>
      </c>
      <c r="K29" s="99">
        <v>65097</v>
      </c>
      <c r="L29" s="99">
        <v>63236</v>
      </c>
      <c r="M29" s="99">
        <v>1861</v>
      </c>
      <c r="N29" s="100">
        <v>2.9</v>
      </c>
    </row>
    <row r="30" spans="1:19" ht="18.75" customHeight="1" x14ac:dyDescent="0.25">
      <c r="A30" s="28" t="s">
        <v>42</v>
      </c>
      <c r="B30" s="96" t="str">
        <f t="array" ref="B30">_xlfn.IFS(F30&gt;J30,$D$60,F30&lt;J30,$D$61,F30=J30,"-")</f>
        <v>↑</v>
      </c>
      <c r="C30" s="97">
        <v>26075</v>
      </c>
      <c r="D30" s="97">
        <v>25218</v>
      </c>
      <c r="E30" s="97">
        <v>857</v>
      </c>
      <c r="F30" s="98">
        <v>3.3</v>
      </c>
      <c r="G30" s="99">
        <v>26307</v>
      </c>
      <c r="H30" s="99">
        <v>25481</v>
      </c>
      <c r="I30" s="99">
        <v>826</v>
      </c>
      <c r="J30" s="100">
        <v>3.1</v>
      </c>
      <c r="K30" s="99">
        <v>25376</v>
      </c>
      <c r="L30" s="99">
        <v>24583</v>
      </c>
      <c r="M30" s="99">
        <v>793</v>
      </c>
      <c r="N30" s="100">
        <v>3.1</v>
      </c>
    </row>
    <row r="31" spans="1:19" ht="18.75" customHeight="1" x14ac:dyDescent="0.25">
      <c r="A31" s="28" t="s">
        <v>43</v>
      </c>
      <c r="B31" s="96" t="str">
        <f t="array" ref="B31">_xlfn.IFS(F31&gt;J31,$D$60,F31&lt;J31,$D$61,F31=J31,"-")</f>
        <v>-</v>
      </c>
      <c r="C31" s="97">
        <v>268530</v>
      </c>
      <c r="D31" s="97">
        <v>261282</v>
      </c>
      <c r="E31" s="97">
        <v>7248</v>
      </c>
      <c r="F31" s="98">
        <v>2.7</v>
      </c>
      <c r="G31" s="99">
        <v>268313</v>
      </c>
      <c r="H31" s="99">
        <v>260993</v>
      </c>
      <c r="I31" s="99">
        <v>7320</v>
      </c>
      <c r="J31" s="100">
        <v>2.7</v>
      </c>
      <c r="K31" s="99">
        <v>258106</v>
      </c>
      <c r="L31" s="99">
        <v>251773</v>
      </c>
      <c r="M31" s="99">
        <v>6333</v>
      </c>
      <c r="N31" s="100">
        <v>2.5</v>
      </c>
    </row>
    <row r="32" spans="1:19" ht="18.75" customHeight="1" x14ac:dyDescent="0.25">
      <c r="A32" s="28" t="s">
        <v>44</v>
      </c>
      <c r="B32" s="96" t="str">
        <f t="array" ref="B32">_xlfn.IFS(F32&gt;J32,$D$60,F32&lt;J32,$D$61,F32=J32,"-")</f>
        <v>↓</v>
      </c>
      <c r="C32" s="97">
        <v>30282</v>
      </c>
      <c r="D32" s="97">
        <v>29277</v>
      </c>
      <c r="E32" s="97">
        <v>1005</v>
      </c>
      <c r="F32" s="98">
        <v>3.3</v>
      </c>
      <c r="G32" s="99">
        <v>30108</v>
      </c>
      <c r="H32" s="99">
        <v>29091</v>
      </c>
      <c r="I32" s="99">
        <v>1017</v>
      </c>
      <c r="J32" s="100">
        <v>3.4</v>
      </c>
      <c r="K32" s="99">
        <v>29604</v>
      </c>
      <c r="L32" s="99">
        <v>28627</v>
      </c>
      <c r="M32" s="99">
        <v>977</v>
      </c>
      <c r="N32" s="100">
        <v>3.3</v>
      </c>
    </row>
    <row r="33" spans="1:14" ht="18.75" customHeight="1" x14ac:dyDescent="0.25">
      <c r="A33" s="28" t="s">
        <v>45</v>
      </c>
      <c r="B33" s="96" t="str">
        <f t="array" ref="B33">_xlfn.IFS(F33&gt;J33,$D$60,F33&lt;J33,$D$61,F33=J33,"-")</f>
        <v>↓</v>
      </c>
      <c r="C33" s="97">
        <v>8130</v>
      </c>
      <c r="D33" s="97">
        <v>7904</v>
      </c>
      <c r="E33" s="97">
        <v>226</v>
      </c>
      <c r="F33" s="98">
        <v>2.8</v>
      </c>
      <c r="G33" s="99">
        <v>8183</v>
      </c>
      <c r="H33" s="99">
        <v>7946</v>
      </c>
      <c r="I33" s="99">
        <v>237</v>
      </c>
      <c r="J33" s="100">
        <v>2.9</v>
      </c>
      <c r="K33" s="99">
        <v>7656</v>
      </c>
      <c r="L33" s="99">
        <v>7458</v>
      </c>
      <c r="M33" s="99">
        <v>198</v>
      </c>
      <c r="N33" s="100">
        <v>2.6</v>
      </c>
    </row>
    <row r="34" spans="1:14" ht="18.75" customHeight="1" x14ac:dyDescent="0.25">
      <c r="A34" s="28" t="s">
        <v>46</v>
      </c>
      <c r="B34" s="96" t="str">
        <f t="array" ref="B34">_xlfn.IFS(F34&gt;J34,$D$60,F34&lt;J34,$D$61,F34=J34,"-")</f>
        <v>↑</v>
      </c>
      <c r="C34" s="97">
        <v>155554</v>
      </c>
      <c r="D34" s="97">
        <v>150359</v>
      </c>
      <c r="E34" s="97">
        <v>5195</v>
      </c>
      <c r="F34" s="98">
        <v>3.3</v>
      </c>
      <c r="G34" s="99">
        <v>157159</v>
      </c>
      <c r="H34" s="99">
        <v>152152</v>
      </c>
      <c r="I34" s="99">
        <v>5007</v>
      </c>
      <c r="J34" s="100">
        <v>3.2</v>
      </c>
      <c r="K34" s="99">
        <v>148586</v>
      </c>
      <c r="L34" s="99">
        <v>143569</v>
      </c>
      <c r="M34" s="99">
        <v>5017</v>
      </c>
      <c r="N34" s="100">
        <v>3.4</v>
      </c>
    </row>
    <row r="35" spans="1:14" ht="18.75" customHeight="1" x14ac:dyDescent="0.25">
      <c r="A35" s="28" t="s">
        <v>47</v>
      </c>
      <c r="B35" s="96" t="str">
        <f t="array" ref="B35">_xlfn.IFS(F35&gt;J35,$D$60,F35&lt;J35,$D$61,F35=J35,"-")</f>
        <v>-</v>
      </c>
      <c r="C35" s="97">
        <v>13689</v>
      </c>
      <c r="D35" s="97">
        <v>13306</v>
      </c>
      <c r="E35" s="97">
        <v>383</v>
      </c>
      <c r="F35" s="98">
        <v>2.8</v>
      </c>
      <c r="G35" s="99">
        <v>13719</v>
      </c>
      <c r="H35" s="99">
        <v>13338</v>
      </c>
      <c r="I35" s="99">
        <v>381</v>
      </c>
      <c r="J35" s="100">
        <v>2.8</v>
      </c>
      <c r="K35" s="99">
        <v>12958</v>
      </c>
      <c r="L35" s="99">
        <v>12632</v>
      </c>
      <c r="M35" s="99">
        <v>326</v>
      </c>
      <c r="N35" s="100">
        <v>2.5</v>
      </c>
    </row>
    <row r="36" spans="1:14" ht="18.75" customHeight="1" x14ac:dyDescent="0.25">
      <c r="A36" s="28" t="s">
        <v>48</v>
      </c>
      <c r="B36" s="96" t="str">
        <f t="array" ref="B36">_xlfn.IFS(F36&gt;J36,$D$60,F36&lt;J36,$D$61,F36=J36,"-")</f>
        <v>↓</v>
      </c>
      <c r="C36" s="97">
        <v>30206</v>
      </c>
      <c r="D36" s="97">
        <v>29295</v>
      </c>
      <c r="E36" s="97">
        <v>911</v>
      </c>
      <c r="F36" s="98">
        <v>3</v>
      </c>
      <c r="G36" s="99">
        <v>30141</v>
      </c>
      <c r="H36" s="99">
        <v>29220</v>
      </c>
      <c r="I36" s="99">
        <v>921</v>
      </c>
      <c r="J36" s="100">
        <v>3.1</v>
      </c>
      <c r="K36" s="99">
        <v>28801</v>
      </c>
      <c r="L36" s="99">
        <v>27952</v>
      </c>
      <c r="M36" s="99">
        <v>849</v>
      </c>
      <c r="N36" s="100">
        <v>2.9</v>
      </c>
    </row>
    <row r="37" spans="1:14" ht="18.75" customHeight="1" x14ac:dyDescent="0.25">
      <c r="A37" s="28" t="s">
        <v>49</v>
      </c>
      <c r="B37" s="96" t="str">
        <f t="array" ref="B37">_xlfn.IFS(F37&gt;J37,$D$60,F37&lt;J37,$D$61,F37=J37,"-")</f>
        <v>↑</v>
      </c>
      <c r="C37" s="97">
        <v>45172</v>
      </c>
      <c r="D37" s="97">
        <v>43685</v>
      </c>
      <c r="E37" s="97">
        <v>1487</v>
      </c>
      <c r="F37" s="98">
        <v>3.3</v>
      </c>
      <c r="G37" s="99">
        <v>45144</v>
      </c>
      <c r="H37" s="99">
        <v>43682</v>
      </c>
      <c r="I37" s="99">
        <v>1462</v>
      </c>
      <c r="J37" s="100">
        <v>3.2</v>
      </c>
      <c r="K37" s="99">
        <v>42949</v>
      </c>
      <c r="L37" s="99">
        <v>41582</v>
      </c>
      <c r="M37" s="99">
        <v>1367</v>
      </c>
      <c r="N37" s="100">
        <v>3.2</v>
      </c>
    </row>
    <row r="38" spans="1:14" ht="18.75" customHeight="1" x14ac:dyDescent="0.25">
      <c r="A38" s="28" t="s">
        <v>50</v>
      </c>
      <c r="B38" s="96" t="str">
        <f t="array" ref="B38">_xlfn.IFS(F38&gt;J38,$D$60,F38&lt;J38,$D$61,F38=J38,"-")</f>
        <v>-</v>
      </c>
      <c r="C38" s="97">
        <v>31058</v>
      </c>
      <c r="D38" s="97">
        <v>30075</v>
      </c>
      <c r="E38" s="97">
        <v>983</v>
      </c>
      <c r="F38" s="98">
        <v>3.2</v>
      </c>
      <c r="G38" s="99">
        <v>31096</v>
      </c>
      <c r="H38" s="99">
        <v>30095</v>
      </c>
      <c r="I38" s="99">
        <v>1001</v>
      </c>
      <c r="J38" s="100">
        <v>3.2</v>
      </c>
      <c r="K38" s="99">
        <v>29792</v>
      </c>
      <c r="L38" s="99">
        <v>28931</v>
      </c>
      <c r="M38" s="99">
        <v>861</v>
      </c>
      <c r="N38" s="100">
        <v>2.9</v>
      </c>
    </row>
    <row r="39" spans="1:14" ht="18.75" customHeight="1" x14ac:dyDescent="0.25">
      <c r="A39" s="28" t="s">
        <v>51</v>
      </c>
      <c r="B39" s="96" t="str">
        <f t="array" ref="B39">_xlfn.IFS(F39&gt;J39,$D$60,F39&lt;J39,$D$61,F39=J39,"-")</f>
        <v>↑</v>
      </c>
      <c r="C39" s="97">
        <v>6557</v>
      </c>
      <c r="D39" s="97">
        <v>6308</v>
      </c>
      <c r="E39" s="97">
        <v>249</v>
      </c>
      <c r="F39" s="98">
        <v>3.8</v>
      </c>
      <c r="G39" s="99">
        <v>6564</v>
      </c>
      <c r="H39" s="99">
        <v>6324</v>
      </c>
      <c r="I39" s="99">
        <v>240</v>
      </c>
      <c r="J39" s="100">
        <v>3.7</v>
      </c>
      <c r="K39" s="99">
        <v>6232</v>
      </c>
      <c r="L39" s="99">
        <v>5956</v>
      </c>
      <c r="M39" s="99">
        <v>276</v>
      </c>
      <c r="N39" s="100">
        <v>4.4000000000000004</v>
      </c>
    </row>
    <row r="40" spans="1:14" ht="18.75" customHeight="1" x14ac:dyDescent="0.25">
      <c r="A40" s="28" t="s">
        <v>52</v>
      </c>
      <c r="B40" s="96" t="str">
        <f t="array" ref="B40">_xlfn.IFS(F40&gt;J40,$D$60,F40&lt;J40,$D$61,F40=J40,"-")</f>
        <v>↓</v>
      </c>
      <c r="C40" s="97">
        <v>155602</v>
      </c>
      <c r="D40" s="97">
        <v>151812</v>
      </c>
      <c r="E40" s="97">
        <v>3790</v>
      </c>
      <c r="F40" s="98">
        <v>2.4</v>
      </c>
      <c r="G40" s="99">
        <v>155195</v>
      </c>
      <c r="H40" s="99">
        <v>151257</v>
      </c>
      <c r="I40" s="99">
        <v>3938</v>
      </c>
      <c r="J40" s="100">
        <v>2.5</v>
      </c>
      <c r="K40" s="99">
        <v>148560</v>
      </c>
      <c r="L40" s="99">
        <v>145031</v>
      </c>
      <c r="M40" s="99">
        <v>3529</v>
      </c>
      <c r="N40" s="100">
        <v>2.4</v>
      </c>
    </row>
    <row r="41" spans="1:14" ht="18.75" customHeight="1" x14ac:dyDescent="0.25">
      <c r="A41" s="28" t="s">
        <v>53</v>
      </c>
      <c r="B41" s="96" t="str">
        <f t="array" ref="B41">_xlfn.IFS(F41&gt;J41,$D$60,F41&lt;J41,$D$61,F41=J41,"-")</f>
        <v>-</v>
      </c>
      <c r="C41" s="99">
        <v>12730</v>
      </c>
      <c r="D41" s="99">
        <v>12207</v>
      </c>
      <c r="E41" s="99">
        <v>523</v>
      </c>
      <c r="F41" s="100">
        <v>4.0999999999999996</v>
      </c>
      <c r="G41" s="99">
        <v>12806</v>
      </c>
      <c r="H41" s="99">
        <v>12277</v>
      </c>
      <c r="I41" s="99">
        <v>529</v>
      </c>
      <c r="J41" s="100">
        <v>4.0999999999999996</v>
      </c>
      <c r="K41" s="99">
        <v>12291</v>
      </c>
      <c r="L41" s="99">
        <v>11759</v>
      </c>
      <c r="M41" s="99">
        <v>532</v>
      </c>
      <c r="N41" s="100">
        <v>4.3</v>
      </c>
    </row>
    <row r="42" spans="1:14" ht="18.75" customHeight="1" x14ac:dyDescent="0.25">
      <c r="A42" s="28" t="s">
        <v>54</v>
      </c>
      <c r="B42" s="96" t="str">
        <f t="array" ref="B42">_xlfn.IFS(F42&gt;J42,$D$60,F42&lt;J42,$D$61,F42=J42,"-")</f>
        <v>↑</v>
      </c>
      <c r="C42" s="99">
        <v>7268</v>
      </c>
      <c r="D42" s="99">
        <v>6804</v>
      </c>
      <c r="E42" s="99">
        <v>464</v>
      </c>
      <c r="F42" s="100">
        <v>6.4</v>
      </c>
      <c r="G42" s="99">
        <v>7256</v>
      </c>
      <c r="H42" s="99">
        <v>6797</v>
      </c>
      <c r="I42" s="99">
        <v>459</v>
      </c>
      <c r="J42" s="100">
        <v>6.3</v>
      </c>
      <c r="K42" s="99">
        <v>8072</v>
      </c>
      <c r="L42" s="99">
        <v>7512</v>
      </c>
      <c r="M42" s="99">
        <v>560</v>
      </c>
      <c r="N42" s="100">
        <v>6.9</v>
      </c>
    </row>
    <row r="43" spans="1:14" ht="18.75" customHeight="1" x14ac:dyDescent="0.25">
      <c r="A43" s="28" t="s">
        <v>55</v>
      </c>
      <c r="B43" s="96" t="str">
        <f t="array" ref="B43">_xlfn.IFS(F43&gt;J43,$D$60,F43&lt;J43,$D$61,F43=J43,"-")</f>
        <v>↑</v>
      </c>
      <c r="C43" s="99">
        <v>3434</v>
      </c>
      <c r="D43" s="99">
        <v>3326</v>
      </c>
      <c r="E43" s="99">
        <v>108</v>
      </c>
      <c r="F43" s="100">
        <v>3.1</v>
      </c>
      <c r="G43" s="99">
        <v>3433</v>
      </c>
      <c r="H43" s="99">
        <v>3331</v>
      </c>
      <c r="I43" s="99">
        <v>102</v>
      </c>
      <c r="J43" s="100">
        <v>3</v>
      </c>
      <c r="K43" s="99">
        <v>3491</v>
      </c>
      <c r="L43" s="99">
        <v>3392</v>
      </c>
      <c r="M43" s="99">
        <v>99</v>
      </c>
      <c r="N43" s="100">
        <v>2.8</v>
      </c>
    </row>
    <row r="44" spans="1:14" ht="18.75" customHeight="1" x14ac:dyDescent="0.25">
      <c r="A44" s="28" t="s">
        <v>56</v>
      </c>
      <c r="B44" s="96" t="str">
        <f t="array" ref="B44">_xlfn.IFS(F44&gt;J44,$D$60,F44&lt;J44,$D$61,F44=J44,"-")</f>
        <v>-</v>
      </c>
      <c r="C44" s="97">
        <v>18918</v>
      </c>
      <c r="D44" s="97">
        <v>18374</v>
      </c>
      <c r="E44" s="97">
        <v>544</v>
      </c>
      <c r="F44" s="98">
        <v>2.9</v>
      </c>
      <c r="G44" s="99">
        <v>19058</v>
      </c>
      <c r="H44" s="99">
        <v>18498</v>
      </c>
      <c r="I44" s="99">
        <v>560</v>
      </c>
      <c r="J44" s="100">
        <v>2.9</v>
      </c>
      <c r="K44" s="99">
        <v>18687</v>
      </c>
      <c r="L44" s="99">
        <v>18224</v>
      </c>
      <c r="M44" s="99">
        <v>463</v>
      </c>
      <c r="N44" s="100">
        <v>2.5</v>
      </c>
    </row>
    <row r="45" spans="1:14" ht="18.75" customHeight="1" x14ac:dyDescent="0.25">
      <c r="A45" s="28" t="s">
        <v>57</v>
      </c>
      <c r="B45" s="96" t="str">
        <f t="array" ref="B45">_xlfn.IFS(F45&gt;J45,$D$60,F45&lt;J45,$D$61,F45=J45,"-")</f>
        <v>↓</v>
      </c>
      <c r="C45" s="97">
        <v>35852</v>
      </c>
      <c r="D45" s="97">
        <v>34867</v>
      </c>
      <c r="E45" s="97">
        <v>985</v>
      </c>
      <c r="F45" s="98">
        <v>2.7</v>
      </c>
      <c r="G45" s="99">
        <v>35826</v>
      </c>
      <c r="H45" s="99">
        <v>34831</v>
      </c>
      <c r="I45" s="99">
        <v>995</v>
      </c>
      <c r="J45" s="100">
        <v>2.8</v>
      </c>
      <c r="K45" s="99">
        <v>33669</v>
      </c>
      <c r="L45" s="99">
        <v>32817</v>
      </c>
      <c r="M45" s="99">
        <v>852</v>
      </c>
      <c r="N45" s="100">
        <v>2.5</v>
      </c>
    </row>
    <row r="46" spans="1:14" ht="18.75" customHeight="1" x14ac:dyDescent="0.25">
      <c r="A46" s="28" t="s">
        <v>58</v>
      </c>
      <c r="B46" s="96" t="str">
        <f t="array" ref="B46">_xlfn.IFS(F46&gt;J46,$D$60,F46&lt;J46,$D$61,F46=J46,"-")</f>
        <v>-</v>
      </c>
      <c r="C46" s="97">
        <v>33769</v>
      </c>
      <c r="D46" s="97">
        <v>32293</v>
      </c>
      <c r="E46" s="97">
        <v>1476</v>
      </c>
      <c r="F46" s="98">
        <v>4.4000000000000004</v>
      </c>
      <c r="G46" s="99">
        <v>33680</v>
      </c>
      <c r="H46" s="99">
        <v>32203</v>
      </c>
      <c r="I46" s="99">
        <v>1477</v>
      </c>
      <c r="J46" s="100">
        <v>4.4000000000000004</v>
      </c>
      <c r="K46" s="99">
        <v>32234</v>
      </c>
      <c r="L46" s="99">
        <v>30880</v>
      </c>
      <c r="M46" s="99">
        <v>1354</v>
      </c>
      <c r="N46" s="100">
        <v>4.2</v>
      </c>
    </row>
    <row r="47" spans="1:14" ht="18.75" customHeight="1" x14ac:dyDescent="0.25">
      <c r="A47" s="28" t="s">
        <v>59</v>
      </c>
      <c r="B47" s="96" t="str">
        <f t="array" ref="B47">_xlfn.IFS(F47&gt;J47,$D$60,F47&lt;J47,$D$61,F47=J47,"-")</f>
        <v>↓</v>
      </c>
      <c r="C47" s="97">
        <v>59912</v>
      </c>
      <c r="D47" s="97">
        <v>58122</v>
      </c>
      <c r="E47" s="97">
        <v>1790</v>
      </c>
      <c r="F47" s="98">
        <v>3</v>
      </c>
      <c r="G47" s="99">
        <v>60036</v>
      </c>
      <c r="H47" s="99">
        <v>58080</v>
      </c>
      <c r="I47" s="99">
        <v>1956</v>
      </c>
      <c r="J47" s="100">
        <v>3.3</v>
      </c>
      <c r="K47" s="99">
        <v>57659</v>
      </c>
      <c r="L47" s="99">
        <v>55997</v>
      </c>
      <c r="M47" s="99">
        <v>1662</v>
      </c>
      <c r="N47" s="100">
        <v>2.9</v>
      </c>
    </row>
    <row r="48" spans="1:14" ht="18.75" customHeight="1" x14ac:dyDescent="0.25">
      <c r="A48" s="28" t="s">
        <v>60</v>
      </c>
      <c r="B48" s="96" t="str">
        <f t="array" ref="B48">_xlfn.IFS(F48&gt;J48,$D$60,F48&lt;J48,$D$61,F48=J48,"-")</f>
        <v>↓</v>
      </c>
      <c r="C48" s="97">
        <v>202846</v>
      </c>
      <c r="D48" s="97">
        <v>196665</v>
      </c>
      <c r="E48" s="97">
        <v>6181</v>
      </c>
      <c r="F48" s="98">
        <v>3</v>
      </c>
      <c r="G48" s="99">
        <v>201913</v>
      </c>
      <c r="H48" s="99">
        <v>195513</v>
      </c>
      <c r="I48" s="99">
        <v>6400</v>
      </c>
      <c r="J48" s="100">
        <v>3.2</v>
      </c>
      <c r="K48" s="99">
        <v>193927</v>
      </c>
      <c r="L48" s="99">
        <v>188234</v>
      </c>
      <c r="M48" s="99">
        <v>5693</v>
      </c>
      <c r="N48" s="100">
        <v>2.9</v>
      </c>
    </row>
    <row r="49" spans="1:14" ht="18.75" customHeight="1" x14ac:dyDescent="0.25">
      <c r="A49" s="28" t="s">
        <v>61</v>
      </c>
      <c r="B49" s="96" t="str">
        <f t="array" ref="B49">_xlfn.IFS(F49&gt;J49,$D$60,F49&lt;J49,$D$61,F49=J49,"-")</f>
        <v>↓</v>
      </c>
      <c r="C49" s="97">
        <v>8657</v>
      </c>
      <c r="D49" s="97">
        <v>8411</v>
      </c>
      <c r="E49" s="97">
        <v>246</v>
      </c>
      <c r="F49" s="98">
        <v>2.8</v>
      </c>
      <c r="G49" s="99">
        <v>8752</v>
      </c>
      <c r="H49" s="99">
        <v>8496</v>
      </c>
      <c r="I49" s="99">
        <v>256</v>
      </c>
      <c r="J49" s="100">
        <v>2.9</v>
      </c>
      <c r="K49" s="99">
        <v>8129</v>
      </c>
      <c r="L49" s="99">
        <v>7920</v>
      </c>
      <c r="M49" s="99">
        <v>209</v>
      </c>
      <c r="N49" s="100">
        <v>2.6</v>
      </c>
    </row>
    <row r="50" spans="1:14" ht="18.75" customHeight="1" x14ac:dyDescent="0.25">
      <c r="A50" s="28" t="s">
        <v>62</v>
      </c>
      <c r="B50" s="96" t="str">
        <f t="array" ref="B50">_xlfn.IFS(F50&gt;J50,$D$60,F50&lt;J50,$D$61,F50=J50,"-")</f>
        <v>↓</v>
      </c>
      <c r="C50" s="97">
        <v>159925</v>
      </c>
      <c r="D50" s="97">
        <v>155340</v>
      </c>
      <c r="E50" s="97">
        <v>4585</v>
      </c>
      <c r="F50" s="98">
        <v>2.9</v>
      </c>
      <c r="G50" s="99">
        <v>159713</v>
      </c>
      <c r="H50" s="99">
        <v>154998</v>
      </c>
      <c r="I50" s="99">
        <v>4715</v>
      </c>
      <c r="J50" s="100">
        <v>3</v>
      </c>
      <c r="K50" s="99">
        <v>152872</v>
      </c>
      <c r="L50" s="99">
        <v>148676</v>
      </c>
      <c r="M50" s="99">
        <v>4196</v>
      </c>
      <c r="N50" s="100">
        <v>2.7</v>
      </c>
    </row>
    <row r="51" spans="1:14" ht="18.75" customHeight="1" x14ac:dyDescent="0.25">
      <c r="A51" s="28" t="s">
        <v>63</v>
      </c>
      <c r="B51" s="96" t="str">
        <f t="array" ref="B51">_xlfn.IFS(F51&gt;J51,$D$60,F51&lt;J51,$D$61,F51=J51,"-")</f>
        <v>↓</v>
      </c>
      <c r="C51" s="97">
        <v>42906</v>
      </c>
      <c r="D51" s="97">
        <v>41347</v>
      </c>
      <c r="E51" s="97">
        <v>1559</v>
      </c>
      <c r="F51" s="98">
        <v>3.6</v>
      </c>
      <c r="G51" s="99">
        <v>42698</v>
      </c>
      <c r="H51" s="99">
        <v>41130</v>
      </c>
      <c r="I51" s="99">
        <v>1568</v>
      </c>
      <c r="J51" s="100">
        <v>3.7</v>
      </c>
      <c r="K51" s="99">
        <v>41012</v>
      </c>
      <c r="L51" s="99">
        <v>39526</v>
      </c>
      <c r="M51" s="99">
        <v>1486</v>
      </c>
      <c r="N51" s="100">
        <v>3.6</v>
      </c>
    </row>
    <row r="52" spans="1:14" ht="18.75" customHeight="1" x14ac:dyDescent="0.25">
      <c r="A52" s="28" t="s">
        <v>64</v>
      </c>
      <c r="B52" s="96" t="str">
        <f t="array" ref="B52">_xlfn.IFS(F52&gt;J52,$D$60,F52&lt;J52,$D$61,F52=J52,"-")</f>
        <v>↓</v>
      </c>
      <c r="C52" s="97">
        <v>11532</v>
      </c>
      <c r="D52" s="97">
        <v>11104</v>
      </c>
      <c r="E52" s="97">
        <v>428</v>
      </c>
      <c r="F52" s="98">
        <v>3.7</v>
      </c>
      <c r="G52" s="99">
        <v>11520</v>
      </c>
      <c r="H52" s="99">
        <v>11087</v>
      </c>
      <c r="I52" s="99">
        <v>433</v>
      </c>
      <c r="J52" s="100">
        <v>3.8</v>
      </c>
      <c r="K52" s="99">
        <v>11092</v>
      </c>
      <c r="L52" s="99">
        <v>10626</v>
      </c>
      <c r="M52" s="99">
        <v>466</v>
      </c>
      <c r="N52" s="100">
        <v>4.2</v>
      </c>
    </row>
    <row r="53" spans="1:14" ht="18.75" customHeight="1" x14ac:dyDescent="0.25">
      <c r="A53" s="28" t="s">
        <v>65</v>
      </c>
      <c r="B53" s="96" t="str">
        <f t="array" ref="B53">_xlfn.IFS(F53&gt;J53,$D$60,F53&lt;J53,$D$61,F53=J53,"-")</f>
        <v>↑</v>
      </c>
      <c r="C53" s="97">
        <v>10191</v>
      </c>
      <c r="D53" s="97">
        <v>9700</v>
      </c>
      <c r="E53" s="97">
        <v>491</v>
      </c>
      <c r="F53" s="98">
        <v>4.8</v>
      </c>
      <c r="G53" s="99">
        <v>10257</v>
      </c>
      <c r="H53" s="99">
        <v>9787</v>
      </c>
      <c r="I53" s="99">
        <v>470</v>
      </c>
      <c r="J53" s="100">
        <v>4.5999999999999996</v>
      </c>
      <c r="K53" s="99">
        <v>10397</v>
      </c>
      <c r="L53" s="99">
        <v>9945</v>
      </c>
      <c r="M53" s="99">
        <v>452</v>
      </c>
      <c r="N53" s="100">
        <v>4.3</v>
      </c>
    </row>
    <row r="54" spans="1:14" ht="19.5" customHeight="1" thickBot="1" x14ac:dyDescent="0.3">
      <c r="A54" s="27" t="s">
        <v>66</v>
      </c>
      <c r="B54" s="96" t="str">
        <f t="array" ref="B54">_xlfn.IFS(F54&gt;J54,$D$60,F54&lt;J54,$D$61,F54=J54,"-")</f>
        <v>↓</v>
      </c>
      <c r="C54" s="97">
        <v>153615</v>
      </c>
      <c r="D54" s="97">
        <v>149245</v>
      </c>
      <c r="E54" s="97">
        <v>4370</v>
      </c>
      <c r="F54" s="98">
        <v>2.8</v>
      </c>
      <c r="G54" s="99">
        <v>153498</v>
      </c>
      <c r="H54" s="99">
        <v>149101</v>
      </c>
      <c r="I54" s="99">
        <v>4397</v>
      </c>
      <c r="J54" s="100">
        <v>2.9</v>
      </c>
      <c r="K54" s="99">
        <v>146234</v>
      </c>
      <c r="L54" s="99">
        <v>142211</v>
      </c>
      <c r="M54" s="99">
        <v>4023</v>
      </c>
      <c r="N54" s="100">
        <v>2.8</v>
      </c>
    </row>
    <row r="55" spans="1:14" ht="15.75" customHeight="1" x14ac:dyDescent="0.25">
      <c r="A55" s="28"/>
      <c r="B55" s="65"/>
      <c r="C55" s="101"/>
      <c r="D55" s="102"/>
      <c r="E55" s="102"/>
      <c r="F55" s="103"/>
      <c r="G55" s="81"/>
      <c r="H55" s="81"/>
      <c r="I55" s="81"/>
      <c r="J55" s="104"/>
      <c r="K55" s="101"/>
      <c r="L55" s="102"/>
      <c r="M55" s="101"/>
      <c r="N55" s="105"/>
    </row>
    <row r="56" spans="1:14" x14ac:dyDescent="0.25">
      <c r="A56" s="28"/>
      <c r="B56" s="106"/>
      <c r="C56" s="106"/>
      <c r="D56" s="106"/>
      <c r="E56" s="107"/>
      <c r="G56" s="106"/>
      <c r="H56" s="106"/>
      <c r="I56" s="108"/>
      <c r="J56" s="109"/>
      <c r="K56" s="109"/>
      <c r="L56" s="109"/>
      <c r="M56" s="110"/>
      <c r="N56" s="103"/>
    </row>
    <row r="57" spans="1:14" x14ac:dyDescent="0.25">
      <c r="A57" s="28"/>
      <c r="B57" s="106"/>
      <c r="C57" s="106"/>
      <c r="D57" s="106"/>
      <c r="E57" s="107"/>
      <c r="F57" s="111"/>
      <c r="G57" s="106"/>
      <c r="H57" s="106"/>
      <c r="I57" s="108"/>
      <c r="J57" s="109"/>
      <c r="K57" s="109"/>
      <c r="L57" s="109"/>
      <c r="M57" s="110"/>
      <c r="N57" s="103"/>
    </row>
    <row r="58" spans="1:14" x14ac:dyDescent="0.25">
      <c r="A58" s="28"/>
      <c r="B58" s="106"/>
      <c r="C58" s="106"/>
      <c r="D58" s="106"/>
      <c r="E58" s="107"/>
      <c r="F58" s="111"/>
      <c r="G58" s="106"/>
      <c r="H58" s="106"/>
      <c r="I58" s="108"/>
      <c r="J58" s="109"/>
      <c r="K58" s="109"/>
      <c r="L58" s="109"/>
      <c r="M58" s="110"/>
      <c r="N58" s="103"/>
    </row>
    <row r="59" spans="1:14" x14ac:dyDescent="0.25">
      <c r="C59" s="102"/>
      <c r="D59" s="102"/>
      <c r="E59" s="102"/>
      <c r="F59" s="103"/>
      <c r="K59" s="102"/>
      <c r="L59" s="102"/>
      <c r="M59" s="102"/>
      <c r="N59" s="103"/>
    </row>
    <row r="60" spans="1:14" x14ac:dyDescent="0.25">
      <c r="C60" s="102"/>
      <c r="D60" s="71" t="s">
        <v>29</v>
      </c>
      <c r="E60" s="102"/>
      <c r="F60" s="103"/>
      <c r="K60" s="102"/>
      <c r="L60" s="102"/>
      <c r="M60" s="102"/>
      <c r="N60" s="103"/>
    </row>
    <row r="61" spans="1:14" x14ac:dyDescent="0.25">
      <c r="C61" s="102"/>
      <c r="D61" s="72" t="s">
        <v>67</v>
      </c>
      <c r="E61" s="102"/>
      <c r="F61" s="103"/>
      <c r="K61" s="102"/>
      <c r="L61" s="102"/>
      <c r="M61" s="102"/>
      <c r="N61" s="103"/>
    </row>
    <row r="62" spans="1:14" x14ac:dyDescent="0.25">
      <c r="C62" s="102"/>
      <c r="D62" s="102"/>
      <c r="E62" s="102"/>
      <c r="F62" s="103"/>
      <c r="K62" s="102"/>
      <c r="L62" s="102"/>
      <c r="M62" s="102"/>
      <c r="N62" s="103"/>
    </row>
    <row r="63" spans="1:14" x14ac:dyDescent="0.25">
      <c r="C63" s="102"/>
      <c r="D63" s="102"/>
      <c r="E63" s="102"/>
      <c r="F63" s="103"/>
      <c r="K63" s="102"/>
      <c r="L63" s="102"/>
      <c r="M63" s="102"/>
      <c r="N63" s="103"/>
    </row>
    <row r="64" spans="1:14" x14ac:dyDescent="0.25">
      <c r="C64" s="102"/>
      <c r="D64" s="102"/>
      <c r="E64" s="102"/>
      <c r="F64" s="103"/>
      <c r="K64" s="102"/>
      <c r="L64" s="102"/>
      <c r="M64" s="102"/>
      <c r="N64" s="103"/>
    </row>
    <row r="65" spans="3:14" x14ac:dyDescent="0.25">
      <c r="C65" s="102"/>
      <c r="D65" s="102"/>
      <c r="E65" s="102"/>
      <c r="F65" s="103"/>
      <c r="K65" s="102"/>
      <c r="L65" s="102"/>
      <c r="M65" s="102"/>
      <c r="N65" s="103"/>
    </row>
    <row r="66" spans="3:14" x14ac:dyDescent="0.25">
      <c r="C66" s="102"/>
      <c r="D66" s="102"/>
      <c r="E66" s="102"/>
      <c r="F66" s="103"/>
      <c r="K66" s="102"/>
      <c r="L66" s="102"/>
      <c r="M66" s="102"/>
      <c r="N66" s="103"/>
    </row>
    <row r="67" spans="3:14" x14ac:dyDescent="0.25">
      <c r="C67" s="102"/>
      <c r="D67" s="102"/>
      <c r="E67" s="102"/>
      <c r="F67" s="103"/>
      <c r="K67" s="102"/>
      <c r="L67" s="102"/>
      <c r="M67" s="102"/>
      <c r="N67" s="103"/>
    </row>
    <row r="68" spans="3:14" x14ac:dyDescent="0.25">
      <c r="C68" s="102"/>
      <c r="D68" s="102"/>
      <c r="E68" s="102"/>
      <c r="F68" s="103"/>
      <c r="K68" s="102"/>
      <c r="L68" s="102"/>
      <c r="M68" s="102"/>
      <c r="N68" s="103"/>
    </row>
    <row r="69" spans="3:14" x14ac:dyDescent="0.25">
      <c r="C69" s="102"/>
      <c r="D69" s="102"/>
      <c r="E69" s="102"/>
      <c r="F69" s="103"/>
      <c r="K69" s="102"/>
      <c r="L69" s="102"/>
      <c r="M69" s="102"/>
      <c r="N69" s="103"/>
    </row>
    <row r="70" spans="3:14" x14ac:dyDescent="0.25">
      <c r="C70" s="102"/>
      <c r="D70" s="102"/>
      <c r="E70" s="102"/>
      <c r="F70" s="103"/>
      <c r="K70" s="102"/>
      <c r="L70" s="102"/>
      <c r="M70" s="102"/>
      <c r="N70" s="103"/>
    </row>
    <row r="71" spans="3:14" x14ac:dyDescent="0.25">
      <c r="C71" s="102"/>
      <c r="D71" s="102"/>
      <c r="E71" s="102"/>
      <c r="F71" s="103"/>
      <c r="K71" s="102"/>
      <c r="L71" s="102"/>
      <c r="M71" s="102"/>
      <c r="N71" s="103"/>
    </row>
    <row r="72" spans="3:14" x14ac:dyDescent="0.25">
      <c r="C72" s="102"/>
      <c r="D72" s="102"/>
      <c r="E72" s="102"/>
      <c r="F72" s="103"/>
      <c r="K72" s="102"/>
      <c r="L72" s="102"/>
      <c r="M72" s="102"/>
      <c r="N72" s="103"/>
    </row>
    <row r="73" spans="3:14" x14ac:dyDescent="0.25">
      <c r="C73" s="102"/>
      <c r="D73" s="102"/>
      <c r="E73" s="102"/>
      <c r="F73" s="103"/>
      <c r="K73" s="102"/>
      <c r="L73" s="102"/>
      <c r="M73" s="102"/>
      <c r="N73" s="103"/>
    </row>
    <row r="74" spans="3:14" x14ac:dyDescent="0.25">
      <c r="C74" s="102"/>
      <c r="D74" s="102"/>
      <c r="E74" s="102"/>
      <c r="F74" s="103"/>
      <c r="K74" s="102"/>
      <c r="L74" s="102"/>
      <c r="M74" s="102"/>
      <c r="N74" s="103"/>
    </row>
  </sheetData>
  <mergeCells count="8">
    <mergeCell ref="A1:N1"/>
    <mergeCell ref="E6:F6"/>
    <mergeCell ref="I6:J6"/>
    <mergeCell ref="M6:N6"/>
    <mergeCell ref="A2:N2"/>
    <mergeCell ref="C5:F5"/>
    <mergeCell ref="G5:J5"/>
    <mergeCell ref="K5:N5"/>
  </mergeCells>
  <conditionalFormatting sqref="B9:B54">
    <cfRule type="cellIs" dxfId="2" priority="1" operator="equal">
      <formula>$D$60</formula>
    </cfRule>
    <cfRule type="cellIs" dxfId="1" priority="2" operator="equal">
      <formula>$D$60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9"/>
  <sheetViews>
    <sheetView zoomScale="80" zoomScaleNormal="80" workbookViewId="0">
      <selection activeCell="C4" sqref="C4:N4"/>
    </sheetView>
  </sheetViews>
  <sheetFormatPr defaultRowHeight="28.5" customHeight="1" x14ac:dyDescent="0.25"/>
  <cols>
    <col min="1" max="1" width="31.5703125" style="151" customWidth="1"/>
    <col min="3" max="4" width="12.140625" style="151" bestFit="1" customWidth="1"/>
    <col min="7" max="8" width="12.140625" style="151" bestFit="1" customWidth="1"/>
    <col min="11" max="12" width="12.42578125" style="151" bestFit="1" customWidth="1"/>
    <col min="13" max="13" width="10.140625" style="151" bestFit="1" customWidth="1"/>
    <col min="14" max="14" width="10.28515625" style="151" bestFit="1" customWidth="1"/>
  </cols>
  <sheetData>
    <row r="1" spans="1:15" ht="28.5" customHeight="1" x14ac:dyDescent="0.25">
      <c r="A1" s="201" t="s">
        <v>68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5" ht="28.5" customHeight="1" x14ac:dyDescent="0.25">
      <c r="A2" s="201" t="s">
        <v>11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5" ht="28.5" customHeight="1" x14ac:dyDescent="0.2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5" ht="28.5" customHeight="1" thickBot="1" x14ac:dyDescent="0.3">
      <c r="A4" s="160"/>
      <c r="B4" s="20"/>
      <c r="C4" s="210">
        <v>45231</v>
      </c>
      <c r="D4" s="199"/>
      <c r="E4" s="199"/>
      <c r="F4" s="199"/>
      <c r="G4" s="210">
        <v>45230</v>
      </c>
      <c r="H4" s="199"/>
      <c r="I4" s="199"/>
      <c r="J4" s="199"/>
      <c r="K4" s="210">
        <v>44871</v>
      </c>
      <c r="L4" s="199"/>
      <c r="M4" s="199"/>
      <c r="N4" s="199"/>
    </row>
    <row r="5" spans="1:15" ht="28.5" customHeight="1" thickBot="1" x14ac:dyDescent="0.3">
      <c r="A5" s="215" t="s">
        <v>69</v>
      </c>
      <c r="B5" s="213"/>
      <c r="C5" s="153" t="s">
        <v>12</v>
      </c>
      <c r="D5" s="153" t="s">
        <v>13</v>
      </c>
      <c r="E5" s="206" t="s">
        <v>14</v>
      </c>
      <c r="F5" s="207"/>
      <c r="G5" s="86" t="s">
        <v>12</v>
      </c>
      <c r="H5" s="87" t="s">
        <v>13</v>
      </c>
      <c r="I5" s="211" t="s">
        <v>14</v>
      </c>
      <c r="J5" s="212"/>
      <c r="K5" s="86" t="s">
        <v>12</v>
      </c>
      <c r="L5" s="87" t="s">
        <v>13</v>
      </c>
      <c r="M5" s="211" t="s">
        <v>14</v>
      </c>
      <c r="N5" s="212"/>
    </row>
    <row r="6" spans="1:15" ht="28.5" customHeight="1" thickBot="1" x14ac:dyDescent="0.3">
      <c r="A6" s="216"/>
      <c r="B6" s="214"/>
      <c r="C6" s="52" t="s">
        <v>16</v>
      </c>
      <c r="D6" s="26" t="s">
        <v>17</v>
      </c>
      <c r="E6" s="53" t="s">
        <v>18</v>
      </c>
      <c r="F6" s="112" t="s">
        <v>19</v>
      </c>
      <c r="G6" s="89" t="s">
        <v>16</v>
      </c>
      <c r="H6" s="113" t="s">
        <v>17</v>
      </c>
      <c r="I6" s="90" t="s">
        <v>18</v>
      </c>
      <c r="J6" s="112" t="s">
        <v>19</v>
      </c>
      <c r="K6" s="89" t="s">
        <v>16</v>
      </c>
      <c r="L6" s="114" t="s">
        <v>17</v>
      </c>
      <c r="M6" s="115" t="s">
        <v>18</v>
      </c>
      <c r="N6" s="116" t="s">
        <v>19</v>
      </c>
      <c r="O6" s="155"/>
    </row>
    <row r="7" spans="1:15" ht="28.5" customHeight="1" x14ac:dyDescent="0.25">
      <c r="A7" s="160"/>
      <c r="B7" s="29"/>
      <c r="C7" s="154"/>
      <c r="D7" s="154"/>
      <c r="E7" s="154"/>
      <c r="F7" s="92"/>
      <c r="G7" s="94"/>
      <c r="H7" s="94"/>
      <c r="I7" s="94"/>
      <c r="J7" s="93"/>
      <c r="K7" s="94"/>
      <c r="L7" s="94"/>
      <c r="M7" s="94"/>
      <c r="N7" s="93"/>
    </row>
    <row r="8" spans="1:15" ht="28.5" customHeight="1" x14ac:dyDescent="0.25">
      <c r="A8" s="30" t="s">
        <v>70</v>
      </c>
      <c r="B8" s="117" t="str">
        <f t="array" ref="B8">_xlfn.IFS(J8&gt;F8,$B$49,J8&lt;F8,$B$48,J8=F8,"-")</f>
        <v>-</v>
      </c>
      <c r="C8" s="99">
        <v>438594</v>
      </c>
      <c r="D8" s="99">
        <v>427811</v>
      </c>
      <c r="E8" s="99">
        <v>10783</v>
      </c>
      <c r="F8" s="100">
        <v>2.5</v>
      </c>
      <c r="G8" s="99">
        <v>435009</v>
      </c>
      <c r="H8" s="99">
        <v>424033</v>
      </c>
      <c r="I8" s="99">
        <v>10976</v>
      </c>
      <c r="J8" s="100">
        <v>2.5</v>
      </c>
      <c r="K8" s="99">
        <v>405202</v>
      </c>
      <c r="L8" s="99">
        <v>395457</v>
      </c>
      <c r="M8" s="99">
        <v>9745</v>
      </c>
      <c r="N8" s="100">
        <v>2.4</v>
      </c>
    </row>
    <row r="9" spans="1:15" ht="28.5" customHeight="1" x14ac:dyDescent="0.25">
      <c r="A9" s="31" t="s">
        <v>71</v>
      </c>
      <c r="B9" s="117" t="str">
        <f t="array" ref="B9">_xlfn.IFS(J9&gt;F9,$B$49,J9&lt;F9,$B$48,J9=F9,"-")</f>
        <v>↓</v>
      </c>
      <c r="C9" s="99">
        <v>413338</v>
      </c>
      <c r="D9" s="99">
        <v>401630</v>
      </c>
      <c r="E9" s="99">
        <v>11708</v>
      </c>
      <c r="F9" s="100">
        <v>2.8</v>
      </c>
      <c r="G9" s="99">
        <v>411984</v>
      </c>
      <c r="H9" s="99">
        <v>399909</v>
      </c>
      <c r="I9" s="99">
        <v>12075</v>
      </c>
      <c r="J9" s="100">
        <v>2.9</v>
      </c>
      <c r="K9" s="99">
        <v>394670</v>
      </c>
      <c r="L9" s="99">
        <v>383860</v>
      </c>
      <c r="M9" s="99">
        <v>10810</v>
      </c>
      <c r="N9" s="100">
        <v>2.7</v>
      </c>
    </row>
    <row r="10" spans="1:15" ht="28.5" customHeight="1" x14ac:dyDescent="0.25">
      <c r="A10" s="31" t="s">
        <v>72</v>
      </c>
      <c r="B10" s="117" t="str">
        <f t="array" ref="B10">_xlfn.IFS(J10&gt;F10,$B$49,J10&lt;F10,$B$48,J10=F10,"-")</f>
        <v>↓</v>
      </c>
      <c r="C10" s="99">
        <v>99891</v>
      </c>
      <c r="D10" s="99">
        <v>96887</v>
      </c>
      <c r="E10" s="99">
        <v>3004</v>
      </c>
      <c r="F10" s="100">
        <v>3</v>
      </c>
      <c r="G10" s="99">
        <v>99175</v>
      </c>
      <c r="H10" s="99">
        <v>96087</v>
      </c>
      <c r="I10" s="99">
        <v>3088</v>
      </c>
      <c r="J10" s="100">
        <v>3.1</v>
      </c>
      <c r="K10" s="99">
        <v>94330</v>
      </c>
      <c r="L10" s="99">
        <v>91548</v>
      </c>
      <c r="M10" s="99">
        <v>2782</v>
      </c>
      <c r="N10" s="100">
        <v>2.9</v>
      </c>
    </row>
    <row r="11" spans="1:15" ht="28.5" customHeight="1" x14ac:dyDescent="0.25">
      <c r="A11" s="60" t="s">
        <v>73</v>
      </c>
      <c r="B11" s="117" t="str">
        <f t="array" ref="B11">_xlfn.IFS(J11&gt;F11,$B$49,J11&lt;F11,$B$48,J11=F11,"-")</f>
        <v>↓</v>
      </c>
      <c r="C11" s="99">
        <v>453809</v>
      </c>
      <c r="D11" s="99">
        <v>441219</v>
      </c>
      <c r="E11" s="99">
        <v>12590</v>
      </c>
      <c r="F11" s="100">
        <v>2.8</v>
      </c>
      <c r="G11" s="99">
        <v>453808</v>
      </c>
      <c r="H11" s="99">
        <v>440841</v>
      </c>
      <c r="I11" s="99">
        <v>12967</v>
      </c>
      <c r="J11" s="100">
        <v>2.9</v>
      </c>
      <c r="K11" s="99">
        <v>436271</v>
      </c>
      <c r="L11" s="99">
        <v>425068</v>
      </c>
      <c r="M11" s="99">
        <v>11203</v>
      </c>
      <c r="N11" s="100">
        <v>2.6</v>
      </c>
    </row>
    <row r="12" spans="1:15" ht="28.5" customHeight="1" x14ac:dyDescent="0.25">
      <c r="A12" s="62" t="s">
        <v>74</v>
      </c>
      <c r="B12" s="117" t="str">
        <f t="array" ref="B12">_xlfn.IFS(J12&gt;F12,$B$49,J12&lt;F12,$B$48,J12=F12,"-")</f>
        <v>-</v>
      </c>
      <c r="C12" s="99">
        <v>92642</v>
      </c>
      <c r="D12" s="99">
        <v>90066</v>
      </c>
      <c r="E12" s="99">
        <v>2576</v>
      </c>
      <c r="F12" s="100">
        <v>2.8</v>
      </c>
      <c r="G12" s="99">
        <v>92506</v>
      </c>
      <c r="H12" s="99">
        <v>89907</v>
      </c>
      <c r="I12" s="99">
        <v>2599</v>
      </c>
      <c r="J12" s="100">
        <v>2.8</v>
      </c>
      <c r="K12" s="99">
        <v>88034</v>
      </c>
      <c r="L12" s="99">
        <v>85668</v>
      </c>
      <c r="M12" s="99">
        <v>2366</v>
      </c>
      <c r="N12" s="100">
        <v>2.7</v>
      </c>
    </row>
    <row r="13" spans="1:15" ht="28.5" customHeight="1" x14ac:dyDescent="0.25">
      <c r="A13" s="62" t="s">
        <v>75</v>
      </c>
      <c r="B13" s="117" t="str">
        <f t="array" ref="B13">_xlfn.IFS(J13&gt;F13,$B$49,J13&lt;F13,$B$48,J13=F13,"-")</f>
        <v>↑</v>
      </c>
      <c r="C13" s="99">
        <v>213460</v>
      </c>
      <c r="D13" s="99">
        <v>205833</v>
      </c>
      <c r="E13" s="99">
        <v>7627</v>
      </c>
      <c r="F13" s="100">
        <v>3.6</v>
      </c>
      <c r="G13" s="99">
        <v>216140</v>
      </c>
      <c r="H13" s="99">
        <v>208698</v>
      </c>
      <c r="I13" s="99">
        <v>7442</v>
      </c>
      <c r="J13" s="100">
        <v>3.4</v>
      </c>
      <c r="K13" s="99">
        <v>205383</v>
      </c>
      <c r="L13" s="99">
        <v>197778</v>
      </c>
      <c r="M13" s="99">
        <v>7605</v>
      </c>
      <c r="N13" s="100">
        <v>3.7</v>
      </c>
    </row>
    <row r="14" spans="1:15" ht="28.5" customHeight="1" x14ac:dyDescent="0.25">
      <c r="A14" s="61" t="s">
        <v>76</v>
      </c>
      <c r="B14" s="117" t="str">
        <f t="array" ref="B14">_xlfn.IFS(J14&gt;F14,$B$49,J14&lt;F14,$B$48,J14=F14,"-")</f>
        <v>↓</v>
      </c>
      <c r="C14" s="99">
        <v>171457</v>
      </c>
      <c r="D14" s="99">
        <v>166444</v>
      </c>
      <c r="E14" s="99">
        <v>5013</v>
      </c>
      <c r="F14" s="100">
        <v>2.9</v>
      </c>
      <c r="G14" s="99">
        <v>171233</v>
      </c>
      <c r="H14" s="99">
        <v>166085</v>
      </c>
      <c r="I14" s="99">
        <v>5148</v>
      </c>
      <c r="J14" s="100">
        <v>3</v>
      </c>
      <c r="K14" s="99">
        <v>163964</v>
      </c>
      <c r="L14" s="99">
        <v>159302</v>
      </c>
      <c r="M14" s="99">
        <v>4662</v>
      </c>
      <c r="N14" s="100">
        <v>2.8</v>
      </c>
    </row>
    <row r="15" spans="1:15" ht="28.5" customHeight="1" x14ac:dyDescent="0.25">
      <c r="A15" s="61" t="s">
        <v>77</v>
      </c>
      <c r="B15" s="117" t="str">
        <f t="array" ref="B15">_xlfn.IFS(J15&gt;F15,$B$49,J15&lt;F15,$B$48,J15=F15,"-")</f>
        <v>↓</v>
      </c>
      <c r="C15" s="99">
        <v>42906</v>
      </c>
      <c r="D15" s="99">
        <v>41347</v>
      </c>
      <c r="E15" s="99">
        <v>1559</v>
      </c>
      <c r="F15" s="100">
        <v>3.6</v>
      </c>
      <c r="G15" s="99">
        <v>42698</v>
      </c>
      <c r="H15" s="99">
        <v>41130</v>
      </c>
      <c r="I15" s="99">
        <v>1568</v>
      </c>
      <c r="J15" s="100">
        <v>3.7</v>
      </c>
      <c r="K15" s="99">
        <v>41012</v>
      </c>
      <c r="L15" s="99">
        <v>39526</v>
      </c>
      <c r="M15" s="99">
        <v>1486</v>
      </c>
      <c r="N15" s="100">
        <v>3.6</v>
      </c>
    </row>
    <row r="16" spans="1:15" ht="28.5" customHeight="1" x14ac:dyDescent="0.25">
      <c r="A16" s="61" t="s">
        <v>78</v>
      </c>
      <c r="B16" s="117" t="str">
        <f t="array" ref="B16">_xlfn.IFS(J16&gt;F16,$B$49,J16&lt;F16,$B$48,J16=F16,"-")</f>
        <v>↓</v>
      </c>
      <c r="C16" s="99">
        <v>84122</v>
      </c>
      <c r="D16" s="99">
        <v>81590</v>
      </c>
      <c r="E16" s="99">
        <v>2532</v>
      </c>
      <c r="F16" s="100">
        <v>3</v>
      </c>
      <c r="G16" s="97">
        <v>84559</v>
      </c>
      <c r="H16" s="97">
        <v>81940</v>
      </c>
      <c r="I16" s="97">
        <v>2619</v>
      </c>
      <c r="J16" s="98">
        <v>3.1</v>
      </c>
      <c r="K16" s="99">
        <v>81879</v>
      </c>
      <c r="L16" s="99">
        <v>79523</v>
      </c>
      <c r="M16" s="99">
        <v>2356</v>
      </c>
      <c r="N16" s="100">
        <v>2.9</v>
      </c>
    </row>
    <row r="17" spans="1:32" ht="28.5" customHeight="1" x14ac:dyDescent="0.25">
      <c r="A17" s="61" t="s">
        <v>79</v>
      </c>
      <c r="B17" s="117" t="str">
        <f t="array" ref="B17">_xlfn.IFS(J17&gt;F17,$B$49,J17&lt;F17,$B$48,J17=F17,"-")</f>
        <v>-</v>
      </c>
      <c r="C17" s="99">
        <v>212609</v>
      </c>
      <c r="D17" s="99">
        <v>206201</v>
      </c>
      <c r="E17" s="99">
        <v>6408</v>
      </c>
      <c r="F17" s="100">
        <v>3</v>
      </c>
      <c r="G17" s="97">
        <v>212450</v>
      </c>
      <c r="H17" s="97">
        <v>206052</v>
      </c>
      <c r="I17" s="97">
        <v>6398</v>
      </c>
      <c r="J17" s="98">
        <v>3</v>
      </c>
      <c r="K17" s="99">
        <v>202302</v>
      </c>
      <c r="L17" s="99">
        <v>196419</v>
      </c>
      <c r="M17" s="99">
        <v>5883</v>
      </c>
      <c r="N17" s="100">
        <v>2.9</v>
      </c>
    </row>
    <row r="18" spans="1:32" ht="28.5" customHeight="1" x14ac:dyDescent="0.25">
      <c r="A18" s="32"/>
      <c r="B18" s="118"/>
      <c r="C18" s="119"/>
      <c r="D18" s="119"/>
      <c r="E18" s="119"/>
      <c r="F18" s="58"/>
      <c r="G18" s="119"/>
      <c r="H18" s="119"/>
      <c r="I18" s="119"/>
      <c r="J18" s="58"/>
      <c r="K18" s="119"/>
      <c r="L18" s="119"/>
      <c r="M18" s="119"/>
      <c r="N18" s="58"/>
    </row>
    <row r="19" spans="1:32" ht="28.5" customHeight="1" x14ac:dyDescent="0.25">
      <c r="A19" s="33"/>
      <c r="B19" s="118"/>
      <c r="C19" s="120"/>
      <c r="D19" s="120"/>
      <c r="E19" s="120"/>
      <c r="F19" s="34"/>
      <c r="G19" s="121"/>
      <c r="H19" s="121"/>
      <c r="I19" s="121"/>
      <c r="J19" s="122"/>
      <c r="K19" s="121"/>
      <c r="L19" s="121"/>
      <c r="M19" s="121"/>
      <c r="N19" s="35"/>
    </row>
    <row r="20" spans="1:32" ht="28.5" customHeight="1" x14ac:dyDescent="0.25">
      <c r="A20" s="201" t="s">
        <v>80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</row>
    <row r="21" spans="1:32" ht="28.5" customHeight="1" x14ac:dyDescent="0.25">
      <c r="A21" s="201" t="s">
        <v>11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</row>
    <row r="22" spans="1:32" ht="28.5" customHeight="1" thickBot="1" x14ac:dyDescent="0.3">
      <c r="A22" s="160"/>
      <c r="B22" s="20"/>
      <c r="C22" s="210">
        <v>45231</v>
      </c>
      <c r="D22" s="199"/>
      <c r="E22" s="199"/>
      <c r="F22" s="199"/>
      <c r="G22" s="210">
        <v>45230</v>
      </c>
      <c r="H22" s="199"/>
      <c r="I22" s="199"/>
      <c r="J22" s="199"/>
      <c r="K22" s="210">
        <v>44871</v>
      </c>
      <c r="L22" s="199"/>
      <c r="M22" s="199"/>
      <c r="N22" s="199"/>
    </row>
    <row r="23" spans="1:32" ht="28.5" customHeight="1" thickBot="1" x14ac:dyDescent="0.3">
      <c r="A23" s="215" t="s">
        <v>81</v>
      </c>
      <c r="B23" s="213"/>
      <c r="C23" s="153" t="s">
        <v>12</v>
      </c>
      <c r="D23" s="153" t="s">
        <v>13</v>
      </c>
      <c r="E23" s="206" t="s">
        <v>14</v>
      </c>
      <c r="F23" s="207"/>
      <c r="G23" s="86" t="s">
        <v>12</v>
      </c>
      <c r="H23" s="87" t="s">
        <v>13</v>
      </c>
      <c r="I23" s="206" t="s">
        <v>14</v>
      </c>
      <c r="J23" s="207"/>
      <c r="K23" s="86" t="s">
        <v>12</v>
      </c>
      <c r="L23" s="87" t="s">
        <v>13</v>
      </c>
      <c r="M23" s="206" t="s">
        <v>14</v>
      </c>
      <c r="N23" s="207"/>
    </row>
    <row r="24" spans="1:32" ht="28.5" customHeight="1" thickBot="1" x14ac:dyDescent="0.3">
      <c r="A24" s="216"/>
      <c r="B24" s="214"/>
      <c r="C24" s="153" t="s">
        <v>16</v>
      </c>
      <c r="D24" s="153" t="s">
        <v>17</v>
      </c>
      <c r="E24" s="153" t="s">
        <v>18</v>
      </c>
      <c r="F24" s="123" t="s">
        <v>19</v>
      </c>
      <c r="G24" s="86" t="s">
        <v>16</v>
      </c>
      <c r="H24" s="87" t="s">
        <v>17</v>
      </c>
      <c r="I24" s="87" t="s">
        <v>18</v>
      </c>
      <c r="J24" s="123" t="s">
        <v>19</v>
      </c>
      <c r="K24" s="86" t="s">
        <v>16</v>
      </c>
      <c r="L24" s="87" t="s">
        <v>17</v>
      </c>
      <c r="M24" s="87" t="s">
        <v>18</v>
      </c>
      <c r="N24" s="112" t="s">
        <v>19</v>
      </c>
    </row>
    <row r="25" spans="1:32" ht="28.5" customHeight="1" x14ac:dyDescent="0.25">
      <c r="A25" s="160"/>
      <c r="B25" s="29"/>
      <c r="C25" s="154"/>
      <c r="D25" s="154"/>
      <c r="E25" s="154"/>
      <c r="F25" s="92"/>
      <c r="G25" s="94"/>
      <c r="H25" s="94"/>
      <c r="I25" s="94"/>
      <c r="J25" s="93"/>
      <c r="K25" s="94"/>
      <c r="L25" s="94"/>
      <c r="M25" s="94"/>
      <c r="N25" s="124"/>
    </row>
    <row r="26" spans="1:32" ht="28.5" customHeight="1" x14ac:dyDescent="0.25">
      <c r="A26" s="63" t="s">
        <v>82</v>
      </c>
      <c r="B26" s="117" t="str">
        <f t="array" ref="B26">_xlfn.IFS(J26&gt;F26,$B$49,J26&lt;F26,$B$48,J26=F26,"-")</f>
        <v>-</v>
      </c>
      <c r="C26" s="99">
        <v>12967</v>
      </c>
      <c r="D26" s="99">
        <v>12516</v>
      </c>
      <c r="E26" s="99">
        <v>451</v>
      </c>
      <c r="F26" s="100">
        <v>3.5</v>
      </c>
      <c r="G26" s="99">
        <v>13013</v>
      </c>
      <c r="H26" s="99">
        <v>12562</v>
      </c>
      <c r="I26" s="99">
        <v>451</v>
      </c>
      <c r="J26" s="100">
        <v>3.5</v>
      </c>
      <c r="K26" s="99">
        <v>12599</v>
      </c>
      <c r="L26" s="99">
        <v>12207</v>
      </c>
      <c r="M26" s="99">
        <v>392</v>
      </c>
      <c r="N26" s="100">
        <v>3.1</v>
      </c>
    </row>
    <row r="27" spans="1:32" ht="28.5" customHeight="1" x14ac:dyDescent="0.25">
      <c r="A27" s="63" t="s">
        <v>83</v>
      </c>
      <c r="B27" s="117" t="str">
        <f t="array" ref="B27">_xlfn.IFS(J27&gt;F27,$B$49,J27&lt;F27,$B$48,J27=F27,"-")</f>
        <v>↓</v>
      </c>
      <c r="C27" s="99">
        <v>11900</v>
      </c>
      <c r="D27" s="99">
        <v>11526</v>
      </c>
      <c r="E27" s="99">
        <v>374</v>
      </c>
      <c r="F27" s="100">
        <v>3.1</v>
      </c>
      <c r="G27" s="99">
        <v>11923</v>
      </c>
      <c r="H27" s="99">
        <v>11518</v>
      </c>
      <c r="I27" s="99">
        <v>405</v>
      </c>
      <c r="J27" s="100">
        <v>3.4</v>
      </c>
      <c r="K27" s="99">
        <v>11438</v>
      </c>
      <c r="L27" s="99">
        <v>11102</v>
      </c>
      <c r="M27" s="99">
        <v>336</v>
      </c>
      <c r="N27" s="100">
        <v>2.9</v>
      </c>
    </row>
    <row r="28" spans="1:32" ht="28.5" customHeight="1" x14ac:dyDescent="0.25">
      <c r="A28" s="63" t="s">
        <v>84</v>
      </c>
      <c r="B28" s="117" t="str">
        <f t="array" ref="B28">_xlfn.IFS(J28&gt;F28,$B$49,J28&lt;F28,$B$48,J28=F28,"-")</f>
        <v>-</v>
      </c>
      <c r="C28" s="99">
        <v>13410</v>
      </c>
      <c r="D28" s="99">
        <v>13097</v>
      </c>
      <c r="E28" s="99">
        <v>313</v>
      </c>
      <c r="F28" s="100">
        <v>2.2999999999999998</v>
      </c>
      <c r="G28" s="99">
        <v>13374</v>
      </c>
      <c r="H28" s="99">
        <v>13064</v>
      </c>
      <c r="I28" s="99">
        <v>310</v>
      </c>
      <c r="J28" s="100">
        <v>2.2999999999999998</v>
      </c>
      <c r="K28" s="99">
        <v>12765</v>
      </c>
      <c r="L28" s="99">
        <v>12462</v>
      </c>
      <c r="M28" s="99">
        <v>303</v>
      </c>
      <c r="N28" s="100">
        <v>2.4</v>
      </c>
    </row>
    <row r="29" spans="1:32" ht="28.5" customHeight="1" x14ac:dyDescent="0.25">
      <c r="A29" s="63" t="s">
        <v>85</v>
      </c>
      <c r="B29" s="117" t="str">
        <f t="array" ref="B29">_xlfn.IFS(J29&gt;F29,$B$49,J29&lt;F29,$B$48,J29=F29,"-")</f>
        <v>↓</v>
      </c>
      <c r="C29" s="99">
        <v>82510</v>
      </c>
      <c r="D29" s="99">
        <v>80424</v>
      </c>
      <c r="E29" s="99">
        <v>2086</v>
      </c>
      <c r="F29" s="100">
        <v>2.5</v>
      </c>
      <c r="G29" s="99">
        <v>81880</v>
      </c>
      <c r="H29" s="99">
        <v>79760</v>
      </c>
      <c r="I29" s="99">
        <v>2120</v>
      </c>
      <c r="J29" s="100">
        <v>2.6</v>
      </c>
      <c r="K29" s="99">
        <v>76118</v>
      </c>
      <c r="L29" s="99">
        <v>74347</v>
      </c>
      <c r="M29" s="99">
        <v>1771</v>
      </c>
      <c r="N29" s="100">
        <v>2.2999999999999998</v>
      </c>
    </row>
    <row r="30" spans="1:32" ht="28.5" customHeight="1" x14ac:dyDescent="0.25">
      <c r="A30" s="63" t="s">
        <v>71</v>
      </c>
      <c r="B30" s="117" t="str">
        <f t="array" ref="B30">_xlfn.IFS(J30&gt;F30,$B$49,J30&lt;F30,$B$48,J30=F30,"-")</f>
        <v>↓</v>
      </c>
      <c r="C30" s="99">
        <v>58872</v>
      </c>
      <c r="D30" s="99">
        <v>56746</v>
      </c>
      <c r="E30" s="99">
        <v>2126</v>
      </c>
      <c r="F30" s="100">
        <v>3.6</v>
      </c>
      <c r="G30" s="99">
        <v>58773</v>
      </c>
      <c r="H30" s="99">
        <v>56414</v>
      </c>
      <c r="I30" s="99">
        <v>2359</v>
      </c>
      <c r="J30" s="100">
        <v>4</v>
      </c>
      <c r="K30" s="99">
        <v>56290</v>
      </c>
      <c r="L30" s="99">
        <v>54312</v>
      </c>
      <c r="M30" s="99">
        <v>1978</v>
      </c>
      <c r="N30" s="125">
        <v>3.5</v>
      </c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</row>
    <row r="31" spans="1:32" ht="28.5" customHeight="1" x14ac:dyDescent="0.25">
      <c r="A31" s="63" t="s">
        <v>86</v>
      </c>
      <c r="B31" s="117" t="str">
        <f t="array" ref="B31">_xlfn.IFS(J31&gt;F31,$B$49,J31&lt;F31,$B$48,J31=F31,"-")</f>
        <v>↓</v>
      </c>
      <c r="C31" s="99">
        <v>10637</v>
      </c>
      <c r="D31" s="99">
        <v>10156</v>
      </c>
      <c r="E31" s="99">
        <v>481</v>
      </c>
      <c r="F31" s="100">
        <v>4.5</v>
      </c>
      <c r="G31" s="99">
        <v>10801</v>
      </c>
      <c r="H31" s="99">
        <v>10277</v>
      </c>
      <c r="I31" s="99">
        <v>524</v>
      </c>
      <c r="J31" s="100">
        <v>4.9000000000000004</v>
      </c>
      <c r="K31" s="99">
        <v>10129</v>
      </c>
      <c r="L31" s="99">
        <v>9697</v>
      </c>
      <c r="M31" s="99">
        <v>432</v>
      </c>
      <c r="N31" s="125">
        <v>4.3</v>
      </c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</row>
    <row r="32" spans="1:32" ht="28.5" customHeight="1" x14ac:dyDescent="0.25">
      <c r="A32" s="63" t="s">
        <v>72</v>
      </c>
      <c r="B32" s="117" t="str">
        <f t="array" ref="B32">_xlfn.IFS(J32&gt;F32,$B$49,J32&lt;F32,$B$48,J32=F32,"-")</f>
        <v>↓</v>
      </c>
      <c r="C32" s="99">
        <v>20280</v>
      </c>
      <c r="D32" s="99">
        <v>19664</v>
      </c>
      <c r="E32" s="99">
        <v>616</v>
      </c>
      <c r="F32" s="125">
        <v>3</v>
      </c>
      <c r="G32" s="99">
        <v>20117</v>
      </c>
      <c r="H32" s="99">
        <v>19493</v>
      </c>
      <c r="I32" s="99">
        <v>624</v>
      </c>
      <c r="J32" s="125">
        <v>3.1</v>
      </c>
      <c r="K32" s="99">
        <v>19140</v>
      </c>
      <c r="L32" s="99">
        <v>18595</v>
      </c>
      <c r="M32" s="99">
        <v>545</v>
      </c>
      <c r="N32" s="125">
        <v>2.8</v>
      </c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</row>
    <row r="33" spans="1:32" s="75" customFormat="1" ht="28.5" customHeight="1" x14ac:dyDescent="0.25">
      <c r="A33" s="63" t="s">
        <v>87</v>
      </c>
      <c r="B33" s="117" t="str">
        <f t="array" ref="B33">_xlfn.IFS(J33&gt;F33,$B$49,J33&lt;F33,$B$48,J33=F33,"-")</f>
        <v>-</v>
      </c>
      <c r="C33" s="99">
        <v>13807</v>
      </c>
      <c r="D33" s="99">
        <v>13455</v>
      </c>
      <c r="E33" s="99">
        <v>352</v>
      </c>
      <c r="F33" s="125">
        <v>2.5</v>
      </c>
      <c r="G33" s="99">
        <v>13792</v>
      </c>
      <c r="H33" s="99">
        <v>13442</v>
      </c>
      <c r="I33" s="99">
        <v>350</v>
      </c>
      <c r="J33" s="125">
        <v>2.5</v>
      </c>
      <c r="K33" s="99">
        <v>13131</v>
      </c>
      <c r="L33" s="99">
        <v>12821</v>
      </c>
      <c r="M33" s="99">
        <v>310</v>
      </c>
      <c r="N33" s="125">
        <v>2.4</v>
      </c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</row>
    <row r="34" spans="1:32" ht="28.5" customHeight="1" x14ac:dyDescent="0.25">
      <c r="A34" s="63" t="s">
        <v>88</v>
      </c>
      <c r="B34" s="117" t="str">
        <f t="array" ref="B34">_xlfn.IFS(J34&gt;F34,$B$49,J34&lt;F34,$B$48,J34=F34,"-")</f>
        <v>↓</v>
      </c>
      <c r="C34" s="99">
        <v>22578</v>
      </c>
      <c r="D34" s="99">
        <v>21936</v>
      </c>
      <c r="E34" s="99">
        <v>642</v>
      </c>
      <c r="F34" s="125">
        <v>2.8</v>
      </c>
      <c r="G34" s="99">
        <v>22397</v>
      </c>
      <c r="H34" s="99">
        <v>21721</v>
      </c>
      <c r="I34" s="99">
        <v>676</v>
      </c>
      <c r="J34" s="125">
        <v>3</v>
      </c>
      <c r="K34" s="99">
        <v>20859</v>
      </c>
      <c r="L34" s="99">
        <v>20276</v>
      </c>
      <c r="M34" s="99">
        <v>583</v>
      </c>
      <c r="N34" s="125">
        <v>2.8</v>
      </c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</row>
    <row r="35" spans="1:32" ht="28.5" customHeight="1" x14ac:dyDescent="0.25">
      <c r="A35" s="63" t="s">
        <v>89</v>
      </c>
      <c r="B35" s="117" t="str">
        <f t="array" ref="B35">_xlfn.IFS(J35&gt;F35,$B$49,J35&lt;F35,$B$48,J35=F35,"-")</f>
        <v>↓</v>
      </c>
      <c r="C35" s="99">
        <v>38428</v>
      </c>
      <c r="D35" s="99">
        <v>37412</v>
      </c>
      <c r="E35" s="99">
        <v>1016</v>
      </c>
      <c r="F35" s="100">
        <v>2.6</v>
      </c>
      <c r="G35" s="99">
        <v>38409</v>
      </c>
      <c r="H35" s="99">
        <v>37371</v>
      </c>
      <c r="I35" s="99">
        <v>1038</v>
      </c>
      <c r="J35" s="100">
        <v>2.7</v>
      </c>
      <c r="K35" s="99">
        <v>36929</v>
      </c>
      <c r="L35" s="99">
        <v>36050</v>
      </c>
      <c r="M35" s="99">
        <v>879</v>
      </c>
      <c r="N35" s="125">
        <v>2.4</v>
      </c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</row>
    <row r="36" spans="1:32" ht="28.5" customHeight="1" x14ac:dyDescent="0.25">
      <c r="A36" s="63" t="s">
        <v>90</v>
      </c>
      <c r="B36" s="117" t="str">
        <f t="array" ref="B36">_xlfn.IFS(J36&gt;F36,$B$49,J36&lt;F36,$B$48,J36=F36,"-")</f>
        <v>↑</v>
      </c>
      <c r="C36" s="99">
        <v>18962</v>
      </c>
      <c r="D36" s="99">
        <v>18442</v>
      </c>
      <c r="E36" s="99">
        <v>520</v>
      </c>
      <c r="F36" s="100">
        <v>2.7</v>
      </c>
      <c r="G36" s="99">
        <v>18892</v>
      </c>
      <c r="H36" s="99">
        <v>18417</v>
      </c>
      <c r="I36" s="99">
        <v>475</v>
      </c>
      <c r="J36" s="100">
        <v>2.5</v>
      </c>
      <c r="K36" s="99">
        <v>18108</v>
      </c>
      <c r="L36" s="99">
        <v>17742</v>
      </c>
      <c r="M36" s="99">
        <v>366</v>
      </c>
      <c r="N36" s="125">
        <v>2</v>
      </c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</row>
    <row r="37" spans="1:32" ht="28.5" customHeight="1" x14ac:dyDescent="0.25">
      <c r="A37" s="63" t="s">
        <v>91</v>
      </c>
      <c r="B37" s="117" t="str">
        <f t="array" ref="B37">_xlfn.IFS(J37&gt;F37,$B$49,J37&lt;F37,$B$48,J37=F37,"-")</f>
        <v>-</v>
      </c>
      <c r="C37" s="99">
        <v>15716</v>
      </c>
      <c r="D37" s="99">
        <v>15393</v>
      </c>
      <c r="E37" s="99">
        <v>323</v>
      </c>
      <c r="F37" s="100">
        <v>2.1</v>
      </c>
      <c r="G37" s="99">
        <v>15564</v>
      </c>
      <c r="H37" s="99">
        <v>15243</v>
      </c>
      <c r="I37" s="99">
        <v>321</v>
      </c>
      <c r="J37" s="100">
        <v>2.1</v>
      </c>
      <c r="K37" s="99">
        <v>14494</v>
      </c>
      <c r="L37" s="99">
        <v>14229</v>
      </c>
      <c r="M37" s="99">
        <v>265</v>
      </c>
      <c r="N37" s="125">
        <v>1.8</v>
      </c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</row>
    <row r="38" spans="1:32" ht="28.5" customHeight="1" x14ac:dyDescent="0.25">
      <c r="A38" s="63" t="s">
        <v>92</v>
      </c>
      <c r="B38" s="117" t="str">
        <f t="array" ref="B38">_xlfn.IFS(J38&gt;F38,$B$49,J38&lt;F38,$B$48,J38=F38,"-")</f>
        <v>↑</v>
      </c>
      <c r="C38" s="99">
        <v>17705</v>
      </c>
      <c r="D38" s="99">
        <v>17268</v>
      </c>
      <c r="E38" s="99">
        <v>437</v>
      </c>
      <c r="F38" s="100">
        <v>2.5</v>
      </c>
      <c r="G38" s="99">
        <v>17637</v>
      </c>
      <c r="H38" s="99">
        <v>17225</v>
      </c>
      <c r="I38" s="99">
        <v>412</v>
      </c>
      <c r="J38" s="100">
        <v>2.2999999999999998</v>
      </c>
      <c r="K38" s="99">
        <v>16815</v>
      </c>
      <c r="L38" s="99">
        <v>16430</v>
      </c>
      <c r="M38" s="99">
        <v>385</v>
      </c>
      <c r="N38" s="100">
        <v>2.2999999999999998</v>
      </c>
    </row>
    <row r="39" spans="1:32" ht="28.5" customHeight="1" x14ac:dyDescent="0.25">
      <c r="A39" s="63" t="s">
        <v>93</v>
      </c>
      <c r="B39" s="117" t="str">
        <f t="array" ref="B39">_xlfn.IFS(J39&gt;F39,$B$49,J39&lt;F39,$B$48,J39=F39,"-")</f>
        <v>-</v>
      </c>
      <c r="C39" s="99">
        <v>14244</v>
      </c>
      <c r="D39" s="99">
        <v>13881</v>
      </c>
      <c r="E39" s="99">
        <v>363</v>
      </c>
      <c r="F39" s="100">
        <v>2.5</v>
      </c>
      <c r="G39" s="99">
        <v>14227</v>
      </c>
      <c r="H39" s="99">
        <v>13866</v>
      </c>
      <c r="I39" s="99">
        <v>361</v>
      </c>
      <c r="J39" s="100">
        <v>2.5</v>
      </c>
      <c r="K39" s="99">
        <v>13693</v>
      </c>
      <c r="L39" s="99">
        <v>13376</v>
      </c>
      <c r="M39" s="99">
        <v>317</v>
      </c>
      <c r="N39" s="100">
        <v>2.2999999999999998</v>
      </c>
    </row>
    <row r="40" spans="1:32" ht="28.5" customHeight="1" x14ac:dyDescent="0.25">
      <c r="A40" s="63" t="s">
        <v>94</v>
      </c>
      <c r="B40" s="117" t="str">
        <f t="array" ref="B40">_xlfn.IFS(J40&gt;F40,$B$49,J40&lt;F40,$B$48,J40=F40,"-")</f>
        <v>↑</v>
      </c>
      <c r="C40" s="99">
        <v>55091</v>
      </c>
      <c r="D40" s="99">
        <v>54003</v>
      </c>
      <c r="E40" s="99">
        <v>1088</v>
      </c>
      <c r="F40" s="100">
        <v>2</v>
      </c>
      <c r="G40" s="99">
        <v>54623</v>
      </c>
      <c r="H40" s="99">
        <v>53563</v>
      </c>
      <c r="I40" s="99">
        <v>1060</v>
      </c>
      <c r="J40" s="100">
        <v>1.9</v>
      </c>
      <c r="K40" s="99">
        <v>50857</v>
      </c>
      <c r="L40" s="99">
        <v>49923</v>
      </c>
      <c r="M40" s="99">
        <v>934</v>
      </c>
      <c r="N40" s="100">
        <v>1.8</v>
      </c>
    </row>
    <row r="41" spans="1:32" ht="28.5" customHeight="1" x14ac:dyDescent="0.25">
      <c r="A41" s="63" t="s">
        <v>95</v>
      </c>
      <c r="B41" s="117" t="str">
        <f t="array" ref="B41">_xlfn.IFS(J41&gt;F41,$B$49,J41&lt;F41,$B$48,J41=F41,"-")</f>
        <v>↑</v>
      </c>
      <c r="C41" s="99">
        <v>16171</v>
      </c>
      <c r="D41" s="99">
        <v>15608</v>
      </c>
      <c r="E41" s="99">
        <v>563</v>
      </c>
      <c r="F41" s="100">
        <v>3.5</v>
      </c>
      <c r="G41" s="99">
        <v>16314</v>
      </c>
      <c r="H41" s="99">
        <v>15795</v>
      </c>
      <c r="I41" s="99">
        <v>519</v>
      </c>
      <c r="J41" s="100">
        <v>3.2</v>
      </c>
      <c r="K41" s="99">
        <v>15482</v>
      </c>
      <c r="L41" s="99">
        <v>14904</v>
      </c>
      <c r="M41" s="99">
        <v>578</v>
      </c>
      <c r="N41" s="100">
        <v>3.7</v>
      </c>
    </row>
    <row r="42" spans="1:32" ht="28.5" customHeight="1" x14ac:dyDescent="0.25">
      <c r="A42" s="63" t="s">
        <v>96</v>
      </c>
      <c r="B42" s="117" t="str">
        <f t="array" ref="B42">_xlfn.IFS(J42&gt;F42,$B$49,J42&lt;F42,$B$48,J42=F42,"-")</f>
        <v>-</v>
      </c>
      <c r="C42" s="99">
        <v>61620</v>
      </c>
      <c r="D42" s="99">
        <v>59973</v>
      </c>
      <c r="E42" s="99">
        <v>1647</v>
      </c>
      <c r="F42" s="100">
        <v>2.7</v>
      </c>
      <c r="G42" s="99">
        <v>61128</v>
      </c>
      <c r="H42" s="99">
        <v>59468</v>
      </c>
      <c r="I42" s="99">
        <v>1660</v>
      </c>
      <c r="J42" s="100">
        <v>2.7</v>
      </c>
      <c r="K42" s="99">
        <v>56931</v>
      </c>
      <c r="L42" s="99">
        <v>55439</v>
      </c>
      <c r="M42" s="99">
        <v>1492</v>
      </c>
      <c r="N42" s="100">
        <v>2.6</v>
      </c>
    </row>
    <row r="43" spans="1:32" ht="28.5" customHeight="1" x14ac:dyDescent="0.25">
      <c r="A43" s="63" t="s">
        <v>97</v>
      </c>
      <c r="B43" s="117" t="str">
        <f t="array" ref="B43">_xlfn.IFS(J43&gt;F43,$B$49,J43&lt;F43,$B$48,J43=F43,"-")</f>
        <v>↓</v>
      </c>
      <c r="C43" s="99">
        <v>41575</v>
      </c>
      <c r="D43" s="99">
        <v>40249</v>
      </c>
      <c r="E43" s="99">
        <v>1326</v>
      </c>
      <c r="F43" s="100">
        <v>3.2</v>
      </c>
      <c r="G43" s="99">
        <v>41577</v>
      </c>
      <c r="H43" s="99">
        <v>40210</v>
      </c>
      <c r="I43" s="99">
        <v>1367</v>
      </c>
      <c r="J43" s="100">
        <v>3.3</v>
      </c>
      <c r="K43" s="99">
        <v>39632</v>
      </c>
      <c r="L43" s="99">
        <v>38352</v>
      </c>
      <c r="M43" s="99">
        <v>1280</v>
      </c>
      <c r="N43" s="100">
        <v>3.2</v>
      </c>
      <c r="O43" s="81"/>
    </row>
    <row r="44" spans="1:32" ht="28.5" customHeight="1" x14ac:dyDescent="0.25">
      <c r="A44" s="63" t="s">
        <v>76</v>
      </c>
      <c r="B44" s="117" t="str">
        <f t="array" ref="B44">_xlfn.IFS(J44&gt;F44,$B$49,J44&lt;F44,$B$48,J44=F44,"-")</f>
        <v>↓</v>
      </c>
      <c r="C44" s="99">
        <v>17123</v>
      </c>
      <c r="D44" s="99">
        <v>16492</v>
      </c>
      <c r="E44" s="99">
        <v>631</v>
      </c>
      <c r="F44" s="100">
        <v>3.7</v>
      </c>
      <c r="G44" s="99">
        <v>17109</v>
      </c>
      <c r="H44" s="99">
        <v>16455</v>
      </c>
      <c r="I44" s="99">
        <v>654</v>
      </c>
      <c r="J44" s="100">
        <v>3.8</v>
      </c>
      <c r="K44" s="99">
        <v>16343</v>
      </c>
      <c r="L44" s="99">
        <v>15784</v>
      </c>
      <c r="M44" s="99">
        <v>559</v>
      </c>
      <c r="N44" s="100">
        <v>3.4</v>
      </c>
    </row>
    <row r="45" spans="1:32" ht="28.5" customHeight="1" x14ac:dyDescent="0.25">
      <c r="A45" s="63" t="s">
        <v>98</v>
      </c>
      <c r="B45" s="117" t="str">
        <f t="array" ref="B45">_xlfn.IFS(J45&gt;F45,$B$49,J45&lt;F45,$B$48,J45=F45,"-")</f>
        <v>↓</v>
      </c>
      <c r="C45" s="99">
        <v>27719</v>
      </c>
      <c r="D45" s="99">
        <v>26987</v>
      </c>
      <c r="E45" s="99">
        <v>732</v>
      </c>
      <c r="F45" s="100">
        <v>2.6</v>
      </c>
      <c r="G45" s="99">
        <v>27466</v>
      </c>
      <c r="H45" s="99">
        <v>26733</v>
      </c>
      <c r="I45" s="99">
        <v>733</v>
      </c>
      <c r="J45" s="100">
        <v>2.7</v>
      </c>
      <c r="K45" s="99">
        <v>25564</v>
      </c>
      <c r="L45" s="99">
        <v>24942</v>
      </c>
      <c r="M45" s="99">
        <v>622</v>
      </c>
      <c r="N45" s="100">
        <v>2.4</v>
      </c>
    </row>
    <row r="46" spans="1:32" ht="28.5" customHeight="1" x14ac:dyDescent="0.25">
      <c r="A46" s="63" t="s">
        <v>77</v>
      </c>
      <c r="B46" s="117" t="str">
        <f t="array" ref="B46">_xlfn.IFS(J46&gt;F46,$B$49,J46&lt;F46,$B$48,J46=F46,"-")</f>
        <v>↓</v>
      </c>
      <c r="C46" s="99">
        <v>15324</v>
      </c>
      <c r="D46" s="99">
        <v>14723</v>
      </c>
      <c r="E46" s="99">
        <v>601</v>
      </c>
      <c r="F46" s="100">
        <v>3.9</v>
      </c>
      <c r="G46" s="99">
        <v>15263</v>
      </c>
      <c r="H46" s="99">
        <v>14646</v>
      </c>
      <c r="I46" s="99">
        <v>617</v>
      </c>
      <c r="J46" s="100">
        <v>4</v>
      </c>
      <c r="K46" s="99">
        <v>14651</v>
      </c>
      <c r="L46" s="99">
        <v>14075</v>
      </c>
      <c r="M46" s="99">
        <v>576</v>
      </c>
      <c r="N46" s="100">
        <v>3.9</v>
      </c>
    </row>
    <row r="47" spans="1:32" ht="28.5" customHeight="1" x14ac:dyDescent="0.25">
      <c r="A47" s="63" t="s">
        <v>99</v>
      </c>
    </row>
    <row r="48" spans="1:32" ht="28.5" customHeight="1" x14ac:dyDescent="0.25">
      <c r="A48" s="28"/>
      <c r="B48" s="69" t="s">
        <v>29</v>
      </c>
    </row>
    <row r="49" spans="1:2" ht="28.5" customHeight="1" x14ac:dyDescent="0.25">
      <c r="A49" s="28"/>
      <c r="B49" s="70" t="s">
        <v>67</v>
      </c>
    </row>
  </sheetData>
  <mergeCells count="20">
    <mergeCell ref="C22:F22"/>
    <mergeCell ref="K22:N22"/>
    <mergeCell ref="A20:N20"/>
    <mergeCell ref="M23:N23"/>
    <mergeCell ref="G4:J4"/>
    <mergeCell ref="E5:F5"/>
    <mergeCell ref="E23:F23"/>
    <mergeCell ref="M5:N5"/>
    <mergeCell ref="A1:N1"/>
    <mergeCell ref="B23:B24"/>
    <mergeCell ref="G22:J22"/>
    <mergeCell ref="K4:N4"/>
    <mergeCell ref="A5:A6"/>
    <mergeCell ref="C4:F4"/>
    <mergeCell ref="A21:N21"/>
    <mergeCell ref="A2:N2"/>
    <mergeCell ref="A23:A24"/>
    <mergeCell ref="I5:J5"/>
    <mergeCell ref="I23:J23"/>
    <mergeCell ref="B5:B6"/>
  </mergeCells>
  <conditionalFormatting sqref="B18:B19">
    <cfRule type="colorScale" priority="51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52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8:B17 B26:B46">
    <cfRule type="cellIs" dxfId="0" priority="1" operator="equal">
      <formula>$B$48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workbookViewId="0">
      <selection activeCell="D53" sqref="D53"/>
    </sheetView>
  </sheetViews>
  <sheetFormatPr defaultRowHeight="15" x14ac:dyDescent="0.25"/>
  <cols>
    <col min="1" max="1" width="9.140625" style="156" customWidth="1"/>
    <col min="2" max="2" width="11.28515625" style="156" customWidth="1"/>
    <col min="3" max="3" width="19" style="157" customWidth="1"/>
    <col min="4" max="4" width="20.140625" style="158" customWidth="1"/>
  </cols>
  <sheetData>
    <row r="1" spans="1:6" ht="15.75" customHeight="1" x14ac:dyDescent="0.25">
      <c r="A1" s="221" t="s">
        <v>100</v>
      </c>
      <c r="B1" s="218"/>
      <c r="C1" s="219"/>
      <c r="D1" s="220"/>
      <c r="E1" s="199"/>
      <c r="F1" s="199"/>
    </row>
    <row r="2" spans="1:6" ht="15.75" customHeight="1" x14ac:dyDescent="0.25">
      <c r="A2" s="221" t="s">
        <v>101</v>
      </c>
      <c r="B2" s="218"/>
      <c r="C2" s="219"/>
      <c r="D2" s="220"/>
      <c r="E2" s="199"/>
      <c r="F2" s="199"/>
    </row>
    <row r="3" spans="1:6" x14ac:dyDescent="0.25">
      <c r="A3" s="217" t="s">
        <v>102</v>
      </c>
      <c r="B3" s="218"/>
      <c r="C3" s="219"/>
      <c r="D3" s="220"/>
      <c r="E3" s="199"/>
      <c r="F3" s="199"/>
    </row>
    <row r="4" spans="1:6" x14ac:dyDescent="0.25">
      <c r="A4" s="222" t="s">
        <v>103</v>
      </c>
      <c r="B4" s="218"/>
      <c r="C4" s="219"/>
      <c r="D4" s="220"/>
    </row>
    <row r="5" spans="1:6" ht="15.75" customHeight="1" thickBot="1" x14ac:dyDescent="0.3">
      <c r="A5" s="36" t="s">
        <v>104</v>
      </c>
      <c r="B5" s="36" t="s">
        <v>105</v>
      </c>
      <c r="C5" s="139" t="s">
        <v>106</v>
      </c>
      <c r="D5" s="143" t="s">
        <v>107</v>
      </c>
    </row>
    <row r="6" spans="1:6" ht="15.75" customHeight="1" thickTop="1" x14ac:dyDescent="0.25">
      <c r="A6" s="37">
        <v>2020</v>
      </c>
      <c r="B6" s="37" t="s">
        <v>108</v>
      </c>
      <c r="C6" s="141">
        <v>64986</v>
      </c>
      <c r="D6" s="144">
        <v>2.8</v>
      </c>
    </row>
    <row r="7" spans="1:6" x14ac:dyDescent="0.25">
      <c r="A7" s="37">
        <v>2020</v>
      </c>
      <c r="B7" s="37" t="s">
        <v>109</v>
      </c>
      <c r="C7" s="141">
        <v>68240</v>
      </c>
      <c r="D7" s="144">
        <v>2.9</v>
      </c>
    </row>
    <row r="8" spans="1:6" x14ac:dyDescent="0.25">
      <c r="A8" s="37">
        <v>2020</v>
      </c>
      <c r="B8" s="37" t="s">
        <v>110</v>
      </c>
      <c r="C8" s="141">
        <v>71028</v>
      </c>
      <c r="D8" s="144">
        <v>3.1</v>
      </c>
    </row>
    <row r="9" spans="1:6" x14ac:dyDescent="0.25">
      <c r="A9" s="37">
        <v>2020</v>
      </c>
      <c r="B9" s="37" t="s">
        <v>111</v>
      </c>
      <c r="C9" s="141">
        <v>271601</v>
      </c>
      <c r="D9" s="144">
        <v>11.7</v>
      </c>
    </row>
    <row r="10" spans="1:6" x14ac:dyDescent="0.25">
      <c r="A10" s="37">
        <v>2020</v>
      </c>
      <c r="B10" s="37" t="s">
        <v>112</v>
      </c>
      <c r="C10" s="141">
        <v>215260</v>
      </c>
      <c r="D10" s="144">
        <v>9.1999999999999993</v>
      </c>
    </row>
    <row r="11" spans="1:6" x14ac:dyDescent="0.25">
      <c r="A11" s="37">
        <v>2020</v>
      </c>
      <c r="B11" s="37" t="s">
        <v>113</v>
      </c>
      <c r="C11" s="141">
        <v>181815</v>
      </c>
      <c r="D11" s="144">
        <v>7.8</v>
      </c>
    </row>
    <row r="12" spans="1:6" x14ac:dyDescent="0.25">
      <c r="A12" s="37">
        <v>2020</v>
      </c>
      <c r="B12" s="37" t="s">
        <v>114</v>
      </c>
      <c r="C12" s="141">
        <v>165893</v>
      </c>
      <c r="D12" s="144">
        <v>7.1</v>
      </c>
    </row>
    <row r="13" spans="1:6" x14ac:dyDescent="0.25">
      <c r="A13" s="37">
        <v>2020</v>
      </c>
      <c r="B13" s="37" t="s">
        <v>115</v>
      </c>
      <c r="C13" s="141">
        <v>145434</v>
      </c>
      <c r="D13" s="144">
        <v>6.2</v>
      </c>
    </row>
    <row r="14" spans="1:6" x14ac:dyDescent="0.25">
      <c r="A14" s="37">
        <v>2020</v>
      </c>
      <c r="B14" s="37" t="s">
        <v>116</v>
      </c>
      <c r="C14" s="141">
        <v>136177</v>
      </c>
      <c r="D14" s="144">
        <v>5.8</v>
      </c>
    </row>
    <row r="15" spans="1:6" x14ac:dyDescent="0.25">
      <c r="A15" s="37">
        <v>2020</v>
      </c>
      <c r="B15" s="37" t="s">
        <v>117</v>
      </c>
      <c r="C15" s="141">
        <v>124686</v>
      </c>
      <c r="D15" s="144">
        <v>5.3</v>
      </c>
    </row>
    <row r="16" spans="1:6" x14ac:dyDescent="0.25">
      <c r="A16" s="37">
        <v>2020</v>
      </c>
      <c r="B16" s="37" t="s">
        <v>118</v>
      </c>
      <c r="C16" s="141">
        <v>118324</v>
      </c>
      <c r="D16" s="144">
        <v>5</v>
      </c>
    </row>
    <row r="17" spans="1:4" x14ac:dyDescent="0.25">
      <c r="A17" s="37">
        <v>2020</v>
      </c>
      <c r="B17" s="37" t="s">
        <v>119</v>
      </c>
      <c r="C17" s="141">
        <v>114512</v>
      </c>
      <c r="D17" s="144">
        <v>4.9000000000000004</v>
      </c>
    </row>
    <row r="18" spans="1:4" x14ac:dyDescent="0.25">
      <c r="A18" s="37">
        <v>2021</v>
      </c>
      <c r="B18" s="37" t="s">
        <v>108</v>
      </c>
      <c r="C18" s="141">
        <v>108334</v>
      </c>
      <c r="D18" s="144">
        <v>4.5999999999999996</v>
      </c>
    </row>
    <row r="19" spans="1:4" x14ac:dyDescent="0.25">
      <c r="A19" s="37">
        <v>2021</v>
      </c>
      <c r="B19" s="37" t="s">
        <v>109</v>
      </c>
      <c r="C19" s="141">
        <v>103827</v>
      </c>
      <c r="D19" s="144">
        <v>4.4000000000000004</v>
      </c>
    </row>
    <row r="20" spans="1:4" x14ac:dyDescent="0.25">
      <c r="A20" s="37">
        <v>2021</v>
      </c>
      <c r="B20" s="37" t="s">
        <v>110</v>
      </c>
      <c r="C20" s="141">
        <v>100594</v>
      </c>
      <c r="D20" s="144">
        <v>4.3</v>
      </c>
    </row>
    <row r="21" spans="1:4" x14ac:dyDescent="0.25">
      <c r="A21" s="37">
        <v>2021</v>
      </c>
      <c r="B21" s="37" t="s">
        <v>111</v>
      </c>
      <c r="C21" s="141">
        <v>98306</v>
      </c>
      <c r="D21" s="144">
        <v>4.2</v>
      </c>
    </row>
    <row r="22" spans="1:4" x14ac:dyDescent="0.25">
      <c r="A22" s="37">
        <v>2021</v>
      </c>
      <c r="B22" s="37" t="s">
        <v>112</v>
      </c>
      <c r="C22" s="141">
        <v>96556</v>
      </c>
      <c r="D22" s="144">
        <v>4.0999999999999996</v>
      </c>
    </row>
    <row r="23" spans="1:4" x14ac:dyDescent="0.25">
      <c r="A23" s="37">
        <v>2021</v>
      </c>
      <c r="B23" s="37" t="s">
        <v>113</v>
      </c>
      <c r="C23" s="141">
        <v>95672</v>
      </c>
      <c r="D23" s="144">
        <v>4.0999999999999996</v>
      </c>
    </row>
    <row r="24" spans="1:4" x14ac:dyDescent="0.25">
      <c r="A24" s="37">
        <v>2021</v>
      </c>
      <c r="B24" s="37" t="s">
        <v>114</v>
      </c>
      <c r="C24" s="141">
        <v>93510</v>
      </c>
      <c r="D24" s="144">
        <v>4</v>
      </c>
    </row>
    <row r="25" spans="1:4" x14ac:dyDescent="0.25">
      <c r="A25" s="37">
        <v>2021</v>
      </c>
      <c r="B25" s="37" t="s">
        <v>115</v>
      </c>
      <c r="C25" s="141">
        <v>90829</v>
      </c>
      <c r="D25" s="144">
        <v>3.9</v>
      </c>
    </row>
    <row r="26" spans="1:4" x14ac:dyDescent="0.25">
      <c r="A26" s="37">
        <v>2021</v>
      </c>
      <c r="B26" s="37" t="s">
        <v>116</v>
      </c>
      <c r="C26" s="141">
        <v>87492</v>
      </c>
      <c r="D26" s="144">
        <v>3.7</v>
      </c>
    </row>
    <row r="27" spans="1:4" x14ac:dyDescent="0.25">
      <c r="A27" s="37">
        <v>2021</v>
      </c>
      <c r="B27" s="37" t="s">
        <v>117</v>
      </c>
      <c r="C27" s="141">
        <v>84558</v>
      </c>
      <c r="D27" s="144">
        <v>3.6</v>
      </c>
    </row>
    <row r="28" spans="1:4" x14ac:dyDescent="0.25">
      <c r="A28" s="37">
        <v>2021</v>
      </c>
      <c r="B28" s="37" t="s">
        <v>118</v>
      </c>
      <c r="C28" s="141">
        <v>81830</v>
      </c>
      <c r="D28" s="144">
        <v>3.5</v>
      </c>
    </row>
    <row r="29" spans="1:4" x14ac:dyDescent="0.25">
      <c r="A29" s="37">
        <v>2021</v>
      </c>
      <c r="B29" s="37" t="s">
        <v>119</v>
      </c>
      <c r="C29" s="141">
        <v>79625</v>
      </c>
      <c r="D29" s="144">
        <v>3.4</v>
      </c>
    </row>
    <row r="30" spans="1:4" x14ac:dyDescent="0.25">
      <c r="A30" s="37">
        <v>2022</v>
      </c>
      <c r="B30" s="37" t="s">
        <v>108</v>
      </c>
      <c r="C30" s="141">
        <v>78422</v>
      </c>
      <c r="D30" s="144">
        <v>3.3</v>
      </c>
    </row>
    <row r="31" spans="1:4" x14ac:dyDescent="0.25">
      <c r="A31" s="37">
        <v>2022</v>
      </c>
      <c r="B31" s="37" t="s">
        <v>109</v>
      </c>
      <c r="C31" s="141">
        <v>77233</v>
      </c>
      <c r="D31" s="144">
        <v>3.3</v>
      </c>
    </row>
    <row r="32" spans="1:4" x14ac:dyDescent="0.25">
      <c r="A32" s="37">
        <v>2022</v>
      </c>
      <c r="B32" s="37" t="s">
        <v>110</v>
      </c>
      <c r="C32" s="141">
        <v>76169</v>
      </c>
      <c r="D32" s="144">
        <v>3.2</v>
      </c>
    </row>
    <row r="33" spans="1:4" x14ac:dyDescent="0.25">
      <c r="A33" s="37">
        <v>2022</v>
      </c>
      <c r="B33" s="37" t="s">
        <v>111</v>
      </c>
      <c r="C33" s="141">
        <v>75296</v>
      </c>
      <c r="D33" s="144">
        <v>3.2</v>
      </c>
    </row>
    <row r="34" spans="1:4" x14ac:dyDescent="0.25">
      <c r="A34" s="37">
        <v>2022</v>
      </c>
      <c r="B34" s="37" t="s">
        <v>112</v>
      </c>
      <c r="C34" s="141">
        <v>75133</v>
      </c>
      <c r="D34" s="144">
        <v>3.2</v>
      </c>
    </row>
    <row r="35" spans="1:4" x14ac:dyDescent="0.25">
      <c r="A35" s="37">
        <v>2022</v>
      </c>
      <c r="B35" s="37" t="s">
        <v>113</v>
      </c>
      <c r="C35" s="141">
        <v>75818</v>
      </c>
      <c r="D35" s="144">
        <v>3.2</v>
      </c>
    </row>
    <row r="36" spans="1:4" x14ac:dyDescent="0.25">
      <c r="A36" s="37">
        <v>2022</v>
      </c>
      <c r="B36" s="37" t="s">
        <v>114</v>
      </c>
      <c r="C36" s="141">
        <v>76979</v>
      </c>
      <c r="D36" s="144">
        <v>3.2</v>
      </c>
    </row>
    <row r="37" spans="1:4" x14ac:dyDescent="0.25">
      <c r="A37" s="37">
        <v>2022</v>
      </c>
      <c r="B37" s="37" t="s">
        <v>115</v>
      </c>
      <c r="C37" s="141">
        <v>78090</v>
      </c>
      <c r="D37" s="144">
        <v>3.3</v>
      </c>
    </row>
    <row r="38" spans="1:4" x14ac:dyDescent="0.25">
      <c r="A38" s="37">
        <v>2022</v>
      </c>
      <c r="B38" s="37" t="s">
        <v>116</v>
      </c>
      <c r="C38" s="141">
        <v>78407</v>
      </c>
      <c r="D38" s="144">
        <v>3.3</v>
      </c>
    </row>
    <row r="39" spans="1:4" x14ac:dyDescent="0.25">
      <c r="A39" s="37">
        <v>2022</v>
      </c>
      <c r="B39" s="37" t="s">
        <v>117</v>
      </c>
      <c r="C39" s="141">
        <v>78074</v>
      </c>
      <c r="D39" s="144">
        <v>3.3</v>
      </c>
    </row>
    <row r="40" spans="1:4" x14ac:dyDescent="0.25">
      <c r="A40" s="37">
        <v>2022</v>
      </c>
      <c r="B40" s="37" t="s">
        <v>118</v>
      </c>
      <c r="C40" s="141">
        <v>77457</v>
      </c>
      <c r="D40" s="144">
        <v>3.3</v>
      </c>
    </row>
    <row r="41" spans="1:4" x14ac:dyDescent="0.25">
      <c r="A41" s="37">
        <v>2022</v>
      </c>
      <c r="B41" s="37" t="s">
        <v>119</v>
      </c>
      <c r="C41" s="141">
        <v>77159</v>
      </c>
      <c r="D41" s="144">
        <v>3.3</v>
      </c>
    </row>
    <row r="42" spans="1:4" x14ac:dyDescent="0.25">
      <c r="A42" s="37">
        <v>2023</v>
      </c>
      <c r="B42" s="37" t="s">
        <v>108</v>
      </c>
      <c r="C42" s="141">
        <v>76046</v>
      </c>
      <c r="D42" s="144">
        <v>3.2</v>
      </c>
    </row>
    <row r="43" spans="1:4" x14ac:dyDescent="0.25">
      <c r="A43" s="37">
        <v>2023</v>
      </c>
      <c r="B43" s="37" t="s">
        <v>109</v>
      </c>
      <c r="C43" s="141">
        <v>76043</v>
      </c>
      <c r="D43" s="144">
        <v>3.2</v>
      </c>
    </row>
    <row r="44" spans="1:4" x14ac:dyDescent="0.25">
      <c r="A44" s="37">
        <v>2023</v>
      </c>
      <c r="B44" s="37" t="s">
        <v>110</v>
      </c>
      <c r="C44" s="142">
        <v>76414</v>
      </c>
      <c r="D44" s="145">
        <v>3.2</v>
      </c>
    </row>
    <row r="45" spans="1:4" x14ac:dyDescent="0.25">
      <c r="A45" s="37">
        <v>2023</v>
      </c>
      <c r="B45" s="37" t="s">
        <v>111</v>
      </c>
      <c r="C45" s="142">
        <v>75642</v>
      </c>
      <c r="D45" s="145">
        <v>3.1</v>
      </c>
    </row>
    <row r="46" spans="1:4" x14ac:dyDescent="0.25">
      <c r="A46" s="37">
        <v>2023</v>
      </c>
      <c r="B46" s="37" t="s">
        <v>112</v>
      </c>
      <c r="C46" s="142">
        <v>75621</v>
      </c>
      <c r="D46" s="145">
        <v>3.1</v>
      </c>
    </row>
    <row r="47" spans="1:4" x14ac:dyDescent="0.25">
      <c r="A47" s="37">
        <v>2023</v>
      </c>
      <c r="B47" s="37" t="s">
        <v>113</v>
      </c>
      <c r="C47" s="142">
        <v>76101</v>
      </c>
      <c r="D47" s="145">
        <v>3.1</v>
      </c>
    </row>
    <row r="48" spans="1:4" x14ac:dyDescent="0.25">
      <c r="A48" s="37">
        <v>2023</v>
      </c>
      <c r="B48" s="37" t="s">
        <v>114</v>
      </c>
      <c r="C48" s="142">
        <v>77071</v>
      </c>
      <c r="D48" s="145">
        <v>3.1</v>
      </c>
    </row>
    <row r="49" spans="1:4" x14ac:dyDescent="0.25">
      <c r="A49" s="37">
        <v>2023</v>
      </c>
      <c r="B49" s="37" t="s">
        <v>115</v>
      </c>
      <c r="C49" s="142">
        <v>73016</v>
      </c>
      <c r="D49" s="145">
        <v>3</v>
      </c>
    </row>
    <row r="50" spans="1:4" x14ac:dyDescent="0.25">
      <c r="A50" s="37">
        <v>2023</v>
      </c>
      <c r="B50" s="37" t="s">
        <v>116</v>
      </c>
      <c r="C50" s="142">
        <v>71647</v>
      </c>
      <c r="D50" s="145">
        <v>2.9</v>
      </c>
    </row>
    <row r="51" spans="1:4" x14ac:dyDescent="0.25">
      <c r="A51" s="37">
        <v>2023</v>
      </c>
      <c r="B51" s="37" t="s">
        <v>117</v>
      </c>
      <c r="C51" s="142">
        <v>71873</v>
      </c>
      <c r="D51" s="145">
        <v>2.9</v>
      </c>
    </row>
    <row r="52" spans="1:4" x14ac:dyDescent="0.25">
      <c r="A52" s="37">
        <v>2023</v>
      </c>
      <c r="B52" s="37" t="s">
        <v>118</v>
      </c>
      <c r="C52" s="142">
        <v>73346</v>
      </c>
      <c r="D52" s="145">
        <v>3</v>
      </c>
    </row>
  </sheetData>
  <mergeCells count="4">
    <mergeCell ref="A3:F3"/>
    <mergeCell ref="A2:F2"/>
    <mergeCell ref="A4:D4"/>
    <mergeCell ref="A1:F1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2"/>
  <sheetViews>
    <sheetView workbookViewId="0">
      <selection activeCell="F53" sqref="F53"/>
    </sheetView>
  </sheetViews>
  <sheetFormatPr defaultRowHeight="15" x14ac:dyDescent="0.25"/>
  <cols>
    <col min="1" max="1" width="9.140625" style="156" customWidth="1"/>
    <col min="2" max="2" width="11.7109375" style="156" customWidth="1"/>
    <col min="3" max="3" width="9.140625" style="158" customWidth="1"/>
    <col min="4" max="4" width="13.28515625" style="157" bestFit="1" customWidth="1"/>
    <col min="7" max="8" width="9" style="151" bestFit="1" customWidth="1"/>
  </cols>
  <sheetData>
    <row r="1" spans="1:6" ht="15.75" customHeight="1" x14ac:dyDescent="0.25">
      <c r="A1" s="221" t="s">
        <v>100</v>
      </c>
      <c r="B1" s="218"/>
      <c r="C1" s="220"/>
      <c r="D1" s="219"/>
      <c r="E1" s="199"/>
      <c r="F1" s="199"/>
    </row>
    <row r="2" spans="1:6" ht="15.75" customHeight="1" x14ac:dyDescent="0.25">
      <c r="A2" s="221" t="s">
        <v>101</v>
      </c>
      <c r="B2" s="218"/>
      <c r="C2" s="220"/>
      <c r="D2" s="219"/>
      <c r="E2" s="199"/>
      <c r="F2" s="199"/>
    </row>
    <row r="3" spans="1:6" ht="15.75" customHeight="1" x14ac:dyDescent="0.25">
      <c r="A3" s="159"/>
    </row>
    <row r="4" spans="1:6" x14ac:dyDescent="0.25">
      <c r="A4" s="222" t="s">
        <v>103</v>
      </c>
      <c r="B4" s="218"/>
      <c r="C4" s="220"/>
      <c r="D4" s="219"/>
      <c r="E4" s="199"/>
    </row>
    <row r="5" spans="1:6" ht="52.5" customHeight="1" thickBot="1" x14ac:dyDescent="0.3">
      <c r="A5" s="36" t="s">
        <v>104</v>
      </c>
      <c r="B5" s="36" t="s">
        <v>105</v>
      </c>
      <c r="C5" s="143" t="s">
        <v>120</v>
      </c>
      <c r="D5" s="139" t="s">
        <v>121</v>
      </c>
    </row>
    <row r="6" spans="1:6" ht="15.75" customHeight="1" thickTop="1" x14ac:dyDescent="0.25">
      <c r="A6" s="37">
        <v>2020</v>
      </c>
      <c r="B6" s="37" t="s">
        <v>108</v>
      </c>
      <c r="C6" s="144">
        <v>57.7</v>
      </c>
      <c r="D6" s="141">
        <v>2262788</v>
      </c>
    </row>
    <row r="7" spans="1:6" x14ac:dyDescent="0.25">
      <c r="A7" s="37">
        <v>2020</v>
      </c>
      <c r="B7" s="37" t="s">
        <v>109</v>
      </c>
      <c r="C7" s="144">
        <v>57.5</v>
      </c>
      <c r="D7" s="141">
        <v>2254742</v>
      </c>
    </row>
    <row r="8" spans="1:6" x14ac:dyDescent="0.25">
      <c r="A8" s="37">
        <v>2020</v>
      </c>
      <c r="B8" s="37" t="s">
        <v>110</v>
      </c>
      <c r="C8" s="144">
        <v>57.3</v>
      </c>
      <c r="D8" s="141">
        <v>2245791</v>
      </c>
    </row>
    <row r="9" spans="1:6" x14ac:dyDescent="0.25">
      <c r="A9" s="37">
        <v>2020</v>
      </c>
      <c r="B9" s="37" t="s">
        <v>111</v>
      </c>
      <c r="C9" s="144">
        <v>57.2</v>
      </c>
      <c r="D9" s="141">
        <v>2046298</v>
      </c>
    </row>
    <row r="10" spans="1:6" x14ac:dyDescent="0.25">
      <c r="A10" s="37">
        <v>2020</v>
      </c>
      <c r="B10" s="37" t="s">
        <v>112</v>
      </c>
      <c r="C10" s="144">
        <v>57.4</v>
      </c>
      <c r="D10" s="141">
        <v>2114319</v>
      </c>
    </row>
    <row r="11" spans="1:6" x14ac:dyDescent="0.25">
      <c r="A11" s="37">
        <v>2020</v>
      </c>
      <c r="B11" s="37" t="s">
        <v>113</v>
      </c>
      <c r="C11" s="144">
        <v>57.2</v>
      </c>
      <c r="D11" s="141">
        <v>2140780</v>
      </c>
    </row>
    <row r="12" spans="1:6" x14ac:dyDescent="0.25">
      <c r="A12" s="37">
        <v>2020</v>
      </c>
      <c r="B12" s="37" t="s">
        <v>114</v>
      </c>
      <c r="C12" s="144">
        <v>57.4</v>
      </c>
      <c r="D12" s="141">
        <v>2168435</v>
      </c>
    </row>
    <row r="13" spans="1:6" x14ac:dyDescent="0.25">
      <c r="A13" s="37">
        <v>2020</v>
      </c>
      <c r="B13" s="37" t="s">
        <v>115</v>
      </c>
      <c r="C13" s="144">
        <v>57.4</v>
      </c>
      <c r="D13" s="141">
        <v>2192526</v>
      </c>
    </row>
    <row r="14" spans="1:6" x14ac:dyDescent="0.25">
      <c r="A14" s="37">
        <v>2020</v>
      </c>
      <c r="B14" s="37" t="s">
        <v>116</v>
      </c>
      <c r="C14" s="144">
        <v>57.6</v>
      </c>
      <c r="D14" s="141">
        <v>2212299</v>
      </c>
    </row>
    <row r="15" spans="1:6" x14ac:dyDescent="0.25">
      <c r="A15" s="37">
        <v>2020</v>
      </c>
      <c r="B15" s="37" t="s">
        <v>117</v>
      </c>
      <c r="C15" s="144">
        <v>57.6</v>
      </c>
      <c r="D15" s="141">
        <v>2225375</v>
      </c>
    </row>
    <row r="16" spans="1:6" x14ac:dyDescent="0.25">
      <c r="A16" s="37">
        <v>2020</v>
      </c>
      <c r="B16" s="37" t="s">
        <v>118</v>
      </c>
      <c r="C16" s="144">
        <v>57.5</v>
      </c>
      <c r="D16" s="141">
        <v>2233232</v>
      </c>
    </row>
    <row r="17" spans="1:4" x14ac:dyDescent="0.25">
      <c r="A17" s="37">
        <v>2020</v>
      </c>
      <c r="B17" s="37" t="s">
        <v>119</v>
      </c>
      <c r="C17" s="144">
        <v>57.5</v>
      </c>
      <c r="D17" s="141">
        <v>2237497</v>
      </c>
    </row>
    <row r="18" spans="1:4" x14ac:dyDescent="0.25">
      <c r="A18" s="37">
        <v>2021</v>
      </c>
      <c r="B18" s="37" t="s">
        <v>108</v>
      </c>
      <c r="C18" s="144">
        <v>57.4</v>
      </c>
      <c r="D18" s="141">
        <v>2240855</v>
      </c>
    </row>
    <row r="19" spans="1:4" x14ac:dyDescent="0.25">
      <c r="A19" s="37">
        <v>2021</v>
      </c>
      <c r="B19" s="37" t="s">
        <v>109</v>
      </c>
      <c r="C19" s="144">
        <v>57.3</v>
      </c>
      <c r="D19" s="141">
        <v>2244898</v>
      </c>
    </row>
    <row r="20" spans="1:4" x14ac:dyDescent="0.25">
      <c r="A20" s="37">
        <v>2021</v>
      </c>
      <c r="B20" s="37" t="s">
        <v>110</v>
      </c>
      <c r="C20" s="144">
        <v>57.3</v>
      </c>
      <c r="D20" s="141">
        <v>2250340</v>
      </c>
    </row>
    <row r="21" spans="1:4" x14ac:dyDescent="0.25">
      <c r="A21" s="37">
        <v>2021</v>
      </c>
      <c r="B21" s="37" t="s">
        <v>111</v>
      </c>
      <c r="C21" s="144">
        <v>57.3</v>
      </c>
      <c r="D21" s="141">
        <v>2256080</v>
      </c>
    </row>
    <row r="22" spans="1:4" x14ac:dyDescent="0.25">
      <c r="A22" s="37">
        <v>2021</v>
      </c>
      <c r="B22" s="37" t="s">
        <v>112</v>
      </c>
      <c r="C22" s="144">
        <v>57.3</v>
      </c>
      <c r="D22" s="141">
        <v>2260898</v>
      </c>
    </row>
    <row r="23" spans="1:4" x14ac:dyDescent="0.25">
      <c r="A23" s="37">
        <v>2021</v>
      </c>
      <c r="B23" s="37" t="s">
        <v>113</v>
      </c>
      <c r="C23" s="144">
        <v>57.3</v>
      </c>
      <c r="D23" s="141">
        <v>2263556</v>
      </c>
    </row>
    <row r="24" spans="1:4" x14ac:dyDescent="0.25">
      <c r="A24" s="37">
        <v>2021</v>
      </c>
      <c r="B24" s="37" t="s">
        <v>114</v>
      </c>
      <c r="C24" s="144">
        <v>57.2</v>
      </c>
      <c r="D24" s="141">
        <v>2264543</v>
      </c>
    </row>
    <row r="25" spans="1:4" x14ac:dyDescent="0.25">
      <c r="A25" s="37">
        <v>2021</v>
      </c>
      <c r="B25" s="37" t="s">
        <v>115</v>
      </c>
      <c r="C25" s="144">
        <v>57</v>
      </c>
      <c r="D25" s="141">
        <v>2265166</v>
      </c>
    </row>
    <row r="26" spans="1:4" x14ac:dyDescent="0.25">
      <c r="A26" s="37">
        <v>2021</v>
      </c>
      <c r="B26" s="37" t="s">
        <v>116</v>
      </c>
      <c r="C26" s="144">
        <v>56.9</v>
      </c>
      <c r="D26" s="141">
        <v>2266371</v>
      </c>
    </row>
    <row r="27" spans="1:4" x14ac:dyDescent="0.25">
      <c r="A27" s="37">
        <v>2021</v>
      </c>
      <c r="B27" s="37" t="s">
        <v>117</v>
      </c>
      <c r="C27" s="144">
        <v>56.8</v>
      </c>
      <c r="D27" s="141">
        <v>2269143</v>
      </c>
    </row>
    <row r="28" spans="1:4" x14ac:dyDescent="0.25">
      <c r="A28" s="37">
        <v>2021</v>
      </c>
      <c r="B28" s="37" t="s">
        <v>118</v>
      </c>
      <c r="C28" s="144">
        <v>56.7</v>
      </c>
      <c r="D28" s="141">
        <v>2273789</v>
      </c>
    </row>
    <row r="29" spans="1:4" x14ac:dyDescent="0.25">
      <c r="A29" s="37">
        <v>2021</v>
      </c>
      <c r="B29" s="37" t="s">
        <v>119</v>
      </c>
      <c r="C29" s="144">
        <v>56.8</v>
      </c>
      <c r="D29" s="141">
        <v>2280395</v>
      </c>
    </row>
    <row r="30" spans="1:4" x14ac:dyDescent="0.25">
      <c r="A30" s="37">
        <v>2022</v>
      </c>
      <c r="B30" s="37" t="s">
        <v>108</v>
      </c>
      <c r="C30" s="144">
        <v>56.8</v>
      </c>
      <c r="D30" s="141">
        <v>2288249</v>
      </c>
    </row>
    <row r="31" spans="1:4" x14ac:dyDescent="0.25">
      <c r="A31" s="37">
        <v>2022</v>
      </c>
      <c r="B31" s="37" t="s">
        <v>109</v>
      </c>
      <c r="C31" s="144">
        <v>56.9</v>
      </c>
      <c r="D31" s="141">
        <v>2296061</v>
      </c>
    </row>
    <row r="32" spans="1:4" x14ac:dyDescent="0.25">
      <c r="A32" s="37">
        <v>2022</v>
      </c>
      <c r="B32" s="37" t="s">
        <v>110</v>
      </c>
      <c r="C32" s="144">
        <v>56.9</v>
      </c>
      <c r="D32" s="141">
        <v>2302045</v>
      </c>
    </row>
    <row r="33" spans="1:4" x14ac:dyDescent="0.25">
      <c r="A33" s="37">
        <v>2022</v>
      </c>
      <c r="B33" s="37" t="s">
        <v>111</v>
      </c>
      <c r="C33" s="144">
        <v>56.9</v>
      </c>
      <c r="D33" s="141">
        <v>2305463</v>
      </c>
    </row>
    <row r="34" spans="1:4" x14ac:dyDescent="0.25">
      <c r="A34" s="37">
        <v>2022</v>
      </c>
      <c r="B34" s="37" t="s">
        <v>112</v>
      </c>
      <c r="C34" s="144">
        <v>56.8</v>
      </c>
      <c r="D34" s="141">
        <v>2306087</v>
      </c>
    </row>
    <row r="35" spans="1:4" x14ac:dyDescent="0.25">
      <c r="A35" s="37">
        <v>2022</v>
      </c>
      <c r="B35" s="37" t="s">
        <v>113</v>
      </c>
      <c r="C35" s="144">
        <v>56.7</v>
      </c>
      <c r="D35" s="141">
        <v>2304145</v>
      </c>
    </row>
    <row r="36" spans="1:4" x14ac:dyDescent="0.25">
      <c r="A36" s="37">
        <v>2022</v>
      </c>
      <c r="B36" s="37" t="s">
        <v>114</v>
      </c>
      <c r="C36" s="144">
        <v>56.5</v>
      </c>
      <c r="D36" s="141">
        <v>2300379</v>
      </c>
    </row>
    <row r="37" spans="1:4" x14ac:dyDescent="0.25">
      <c r="A37" s="37">
        <v>2022</v>
      </c>
      <c r="B37" s="37" t="s">
        <v>115</v>
      </c>
      <c r="C37" s="144">
        <v>56.3</v>
      </c>
      <c r="D37" s="141">
        <v>2296410</v>
      </c>
    </row>
    <row r="38" spans="1:4" x14ac:dyDescent="0.25">
      <c r="A38" s="37">
        <v>2022</v>
      </c>
      <c r="B38" s="37" t="s">
        <v>116</v>
      </c>
      <c r="C38" s="144">
        <v>56.2</v>
      </c>
      <c r="D38" s="141">
        <v>2293917</v>
      </c>
    </row>
    <row r="39" spans="1:4" x14ac:dyDescent="0.25">
      <c r="A39" s="37">
        <v>2022</v>
      </c>
      <c r="B39" s="37" t="s">
        <v>117</v>
      </c>
      <c r="C39" s="144">
        <v>56</v>
      </c>
      <c r="D39" s="141">
        <v>2293109</v>
      </c>
    </row>
    <row r="40" spans="1:4" x14ac:dyDescent="0.25">
      <c r="A40" s="37">
        <v>2022</v>
      </c>
      <c r="B40" s="37" t="s">
        <v>118</v>
      </c>
      <c r="C40" s="144">
        <v>55.9</v>
      </c>
      <c r="D40" s="141">
        <v>2293650</v>
      </c>
    </row>
    <row r="41" spans="1:4" x14ac:dyDescent="0.25">
      <c r="A41" s="37">
        <v>2022</v>
      </c>
      <c r="B41" s="37" t="s">
        <v>119</v>
      </c>
      <c r="C41" s="144">
        <v>55.8</v>
      </c>
      <c r="D41" s="141">
        <v>2294391</v>
      </c>
    </row>
    <row r="42" spans="1:4" x14ac:dyDescent="0.25">
      <c r="A42" s="37">
        <v>2023</v>
      </c>
      <c r="B42" s="37" t="s">
        <v>108</v>
      </c>
      <c r="C42" s="144">
        <v>55.8</v>
      </c>
      <c r="D42" s="141">
        <v>2298780</v>
      </c>
    </row>
    <row r="43" spans="1:4" x14ac:dyDescent="0.25">
      <c r="A43" s="37">
        <v>2023</v>
      </c>
      <c r="B43" s="37" t="s">
        <v>109</v>
      </c>
      <c r="C43" s="144">
        <v>55.9</v>
      </c>
      <c r="D43" s="141">
        <v>2306064</v>
      </c>
    </row>
    <row r="44" spans="1:4" x14ac:dyDescent="0.25">
      <c r="A44" s="37">
        <v>2023</v>
      </c>
      <c r="B44" s="37" t="s">
        <v>110</v>
      </c>
      <c r="C44" s="145">
        <v>56.1</v>
      </c>
      <c r="D44" s="142">
        <v>2316734</v>
      </c>
    </row>
    <row r="45" spans="1:4" x14ac:dyDescent="0.25">
      <c r="A45" s="37">
        <v>2023</v>
      </c>
      <c r="B45" s="37" t="s">
        <v>111</v>
      </c>
      <c r="C45" s="145">
        <v>56.3</v>
      </c>
      <c r="D45" s="142">
        <v>2330627</v>
      </c>
    </row>
    <row r="46" spans="1:4" x14ac:dyDescent="0.25">
      <c r="A46" s="37">
        <v>2023</v>
      </c>
      <c r="B46" s="37" t="s">
        <v>112</v>
      </c>
      <c r="C46" s="145">
        <v>56.5</v>
      </c>
      <c r="D46" s="142">
        <v>2344885</v>
      </c>
    </row>
    <row r="47" spans="1:4" x14ac:dyDescent="0.25">
      <c r="A47" s="37">
        <v>2023</v>
      </c>
      <c r="B47" s="37" t="s">
        <v>113</v>
      </c>
      <c r="C47" s="145">
        <v>56.7</v>
      </c>
      <c r="D47" s="142">
        <v>2357501</v>
      </c>
    </row>
    <row r="48" spans="1:4" x14ac:dyDescent="0.25">
      <c r="A48" s="37">
        <v>2023</v>
      </c>
      <c r="B48" s="37" t="s">
        <v>114</v>
      </c>
      <c r="C48" s="145">
        <v>56.9</v>
      </c>
      <c r="D48" s="142">
        <v>2370982</v>
      </c>
    </row>
    <row r="49" spans="1:4" x14ac:dyDescent="0.25">
      <c r="A49" s="37">
        <v>2023</v>
      </c>
      <c r="B49" s="37" t="s">
        <v>115</v>
      </c>
      <c r="C49" s="145">
        <v>57</v>
      </c>
      <c r="D49" s="142">
        <v>2382409</v>
      </c>
    </row>
    <row r="50" spans="1:4" x14ac:dyDescent="0.25">
      <c r="A50" s="37">
        <v>2023</v>
      </c>
      <c r="B50" s="37" t="s">
        <v>116</v>
      </c>
      <c r="C50" s="145">
        <v>57</v>
      </c>
      <c r="D50" s="142">
        <v>2389880</v>
      </c>
    </row>
    <row r="51" spans="1:4" x14ac:dyDescent="0.25">
      <c r="A51" s="37">
        <v>2023</v>
      </c>
      <c r="B51" s="37" t="s">
        <v>117</v>
      </c>
      <c r="C51" s="145">
        <v>57</v>
      </c>
      <c r="D51" s="142">
        <v>2393214</v>
      </c>
    </row>
    <row r="52" spans="1:4" x14ac:dyDescent="0.25">
      <c r="A52" s="37">
        <v>2023</v>
      </c>
      <c r="B52" s="37" t="s">
        <v>118</v>
      </c>
      <c r="C52" s="145">
        <v>57</v>
      </c>
      <c r="D52" s="142">
        <v>2398350</v>
      </c>
    </row>
  </sheetData>
  <mergeCells count="3">
    <mergeCell ref="A1:F1"/>
    <mergeCell ref="A2:F2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H17"/>
  <sheetViews>
    <sheetView workbookViewId="0">
      <selection activeCell="B26" sqref="B26"/>
    </sheetView>
  </sheetViews>
  <sheetFormatPr defaultRowHeight="15" x14ac:dyDescent="0.25"/>
  <cols>
    <col min="1" max="1" width="48.5703125" style="151" bestFit="1" customWidth="1"/>
    <col min="2" max="4" width="13.28515625" style="151" bestFit="1" customWidth="1"/>
    <col min="5" max="5" width="9.5703125" style="151" bestFit="1" customWidth="1"/>
    <col min="6" max="6" width="8.85546875" style="166" bestFit="1" customWidth="1"/>
    <col min="7" max="7" width="10.5703125" style="151" bestFit="1" customWidth="1"/>
    <col min="8" max="8" width="8.85546875" style="166" bestFit="1" customWidth="1"/>
  </cols>
  <sheetData>
    <row r="1" spans="1:8" x14ac:dyDescent="0.25">
      <c r="A1" s="13">
        <v>45231</v>
      </c>
      <c r="E1" s="223" t="s">
        <v>122</v>
      </c>
      <c r="F1" s="224"/>
      <c r="G1" s="199"/>
      <c r="H1" s="224"/>
    </row>
    <row r="2" spans="1:8" x14ac:dyDescent="0.25">
      <c r="A2" s="156" t="s">
        <v>123</v>
      </c>
      <c r="B2" t="s">
        <v>124</v>
      </c>
      <c r="C2" t="s">
        <v>125</v>
      </c>
      <c r="D2" t="s">
        <v>126</v>
      </c>
      <c r="E2" t="s">
        <v>127</v>
      </c>
      <c r="F2" s="166" t="s">
        <v>128</v>
      </c>
      <c r="G2" t="s">
        <v>126</v>
      </c>
      <c r="H2" s="166" t="s">
        <v>128</v>
      </c>
    </row>
    <row r="3" spans="1:8" x14ac:dyDescent="0.25">
      <c r="A3" t="s">
        <v>129</v>
      </c>
      <c r="B3" t="s">
        <v>130</v>
      </c>
      <c r="C3" t="s">
        <v>130</v>
      </c>
      <c r="D3" t="s">
        <v>131</v>
      </c>
      <c r="E3" t="s">
        <v>130</v>
      </c>
      <c r="F3" s="166" t="s">
        <v>132</v>
      </c>
      <c r="G3" t="s">
        <v>131</v>
      </c>
      <c r="H3" s="166" t="s">
        <v>132</v>
      </c>
    </row>
    <row r="4" spans="1:8" x14ac:dyDescent="0.25">
      <c r="G4" s="55"/>
    </row>
    <row r="5" spans="1:8" x14ac:dyDescent="0.25">
      <c r="A5" s="156" t="s">
        <v>133</v>
      </c>
      <c r="B5" s="126">
        <v>2322900</v>
      </c>
      <c r="C5" s="126">
        <v>2316200</v>
      </c>
      <c r="D5" s="126">
        <v>2262300</v>
      </c>
      <c r="E5" s="167">
        <f t="shared" ref="E5:E13" si="0">B5-C5</f>
        <v>6700</v>
      </c>
      <c r="F5" s="168">
        <f t="shared" ref="F5:F13" si="1">ROUND((B5-C5)/C5,3)</f>
        <v>3.0000000000000001E-3</v>
      </c>
      <c r="G5" s="167">
        <f t="shared" ref="G5:G13" si="2">B5-D5</f>
        <v>60600</v>
      </c>
      <c r="H5" s="168">
        <f t="shared" ref="H5:H13" si="3">ROUND((B5-D5)/D5,3)</f>
        <v>2.7E-2</v>
      </c>
    </row>
    <row r="6" spans="1:8" x14ac:dyDescent="0.25">
      <c r="A6" t="s">
        <v>85</v>
      </c>
      <c r="B6" s="81">
        <v>427100</v>
      </c>
      <c r="C6" s="81">
        <v>425200</v>
      </c>
      <c r="D6" s="81">
        <v>403800</v>
      </c>
      <c r="E6" s="167">
        <f t="shared" si="0"/>
        <v>1900</v>
      </c>
      <c r="F6" s="169">
        <f t="shared" si="1"/>
        <v>4.0000000000000001E-3</v>
      </c>
      <c r="G6" s="167">
        <f t="shared" si="2"/>
        <v>23300</v>
      </c>
      <c r="H6" s="169">
        <f t="shared" si="3"/>
        <v>5.8000000000000003E-2</v>
      </c>
    </row>
    <row r="7" spans="1:8" x14ac:dyDescent="0.25">
      <c r="A7" t="s">
        <v>71</v>
      </c>
      <c r="B7" s="81">
        <v>422800</v>
      </c>
      <c r="C7" s="81">
        <v>420500</v>
      </c>
      <c r="D7" s="81">
        <v>414200</v>
      </c>
      <c r="E7" s="167">
        <f t="shared" si="0"/>
        <v>2300</v>
      </c>
      <c r="F7" s="169">
        <f t="shared" si="1"/>
        <v>5.0000000000000001E-3</v>
      </c>
      <c r="G7" s="167">
        <f t="shared" si="2"/>
        <v>8600</v>
      </c>
      <c r="H7" s="169">
        <f t="shared" si="3"/>
        <v>2.1000000000000001E-2</v>
      </c>
    </row>
    <row r="8" spans="1:8" x14ac:dyDescent="0.25">
      <c r="A8" t="s">
        <v>72</v>
      </c>
      <c r="B8" s="81">
        <v>97000</v>
      </c>
      <c r="C8" s="81">
        <v>96600</v>
      </c>
      <c r="D8" s="81">
        <v>94300</v>
      </c>
      <c r="E8" s="167">
        <f t="shared" si="0"/>
        <v>400</v>
      </c>
      <c r="F8" s="169">
        <f t="shared" si="1"/>
        <v>4.0000000000000001E-3</v>
      </c>
      <c r="G8" s="167">
        <f t="shared" si="2"/>
        <v>2700</v>
      </c>
      <c r="H8" s="169">
        <f t="shared" si="3"/>
        <v>2.9000000000000001E-2</v>
      </c>
    </row>
    <row r="9" spans="1:8" x14ac:dyDescent="0.25">
      <c r="A9" t="s">
        <v>89</v>
      </c>
      <c r="B9" s="81">
        <v>460900</v>
      </c>
      <c r="C9" s="81">
        <v>460500</v>
      </c>
      <c r="D9" s="81">
        <v>452800</v>
      </c>
      <c r="E9" s="167">
        <f t="shared" si="0"/>
        <v>400</v>
      </c>
      <c r="F9" s="169">
        <f t="shared" si="1"/>
        <v>1E-3</v>
      </c>
      <c r="G9" s="167">
        <f t="shared" si="2"/>
        <v>8100</v>
      </c>
      <c r="H9" s="169">
        <f t="shared" si="3"/>
        <v>1.7999999999999999E-2</v>
      </c>
    </row>
    <row r="10" spans="1:8" x14ac:dyDescent="0.25">
      <c r="A10" t="s">
        <v>134</v>
      </c>
      <c r="B10" s="81">
        <v>88500</v>
      </c>
      <c r="C10" s="81">
        <v>87800</v>
      </c>
      <c r="D10" s="81">
        <v>86600</v>
      </c>
      <c r="E10" s="167">
        <f t="shared" si="0"/>
        <v>700</v>
      </c>
      <c r="F10" s="169">
        <f t="shared" si="1"/>
        <v>8.0000000000000002E-3</v>
      </c>
      <c r="G10" s="167">
        <f t="shared" si="2"/>
        <v>1900</v>
      </c>
      <c r="H10" s="169">
        <f t="shared" si="3"/>
        <v>2.1999999999999999E-2</v>
      </c>
    </row>
    <row r="11" spans="1:8" x14ac:dyDescent="0.25">
      <c r="A11" t="s">
        <v>95</v>
      </c>
      <c r="B11" s="81">
        <v>192100</v>
      </c>
      <c r="C11" s="81">
        <v>192200</v>
      </c>
      <c r="D11" s="81">
        <v>188200</v>
      </c>
      <c r="E11" s="167">
        <f t="shared" si="0"/>
        <v>-100</v>
      </c>
      <c r="F11" s="169">
        <f t="shared" si="1"/>
        <v>-1E-3</v>
      </c>
      <c r="G11" s="167">
        <f t="shared" si="2"/>
        <v>3900</v>
      </c>
      <c r="H11" s="169">
        <f t="shared" si="3"/>
        <v>2.1000000000000001E-2</v>
      </c>
    </row>
    <row r="12" spans="1:8" x14ac:dyDescent="0.25">
      <c r="A12" t="s">
        <v>76</v>
      </c>
      <c r="B12" s="81">
        <v>172600</v>
      </c>
      <c r="C12" s="81">
        <v>172400</v>
      </c>
      <c r="D12" s="81">
        <v>169000</v>
      </c>
      <c r="E12" s="167">
        <f t="shared" si="0"/>
        <v>200</v>
      </c>
      <c r="F12" s="169">
        <f t="shared" si="1"/>
        <v>1E-3</v>
      </c>
      <c r="G12" s="167">
        <f t="shared" si="2"/>
        <v>3600</v>
      </c>
      <c r="H12" s="169">
        <f t="shared" si="3"/>
        <v>2.1000000000000001E-2</v>
      </c>
    </row>
    <row r="13" spans="1:8" x14ac:dyDescent="0.25">
      <c r="A13" t="s">
        <v>77</v>
      </c>
      <c r="B13" s="81">
        <v>39900</v>
      </c>
      <c r="C13" s="81">
        <v>39800</v>
      </c>
      <c r="D13" s="81">
        <v>39100</v>
      </c>
      <c r="E13" s="167">
        <f t="shared" si="0"/>
        <v>100</v>
      </c>
      <c r="F13" s="169">
        <f t="shared" si="1"/>
        <v>3.0000000000000001E-3</v>
      </c>
      <c r="G13" s="167">
        <f t="shared" si="2"/>
        <v>800</v>
      </c>
      <c r="H13" s="169">
        <f t="shared" si="3"/>
        <v>0.02</v>
      </c>
    </row>
    <row r="15" spans="1:8" x14ac:dyDescent="0.25">
      <c r="A15" s="156" t="s">
        <v>135</v>
      </c>
    </row>
    <row r="17" spans="1:1" x14ac:dyDescent="0.25">
      <c r="A17" s="54" t="s">
        <v>136</v>
      </c>
    </row>
  </sheetData>
  <mergeCells count="1">
    <mergeCell ref="E1:H1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N52"/>
  <sheetViews>
    <sheetView showGridLines="0" zoomScaleNormal="100" workbookViewId="0">
      <selection activeCell="H24" sqref="H24"/>
    </sheetView>
  </sheetViews>
  <sheetFormatPr defaultColWidth="9.140625" defaultRowHeight="12.75" x14ac:dyDescent="0.2"/>
  <cols>
    <col min="1" max="1" width="70" style="163" bestFit="1" customWidth="1"/>
    <col min="2" max="2" width="9.140625" style="162" customWidth="1"/>
    <col min="3" max="3" width="9.140625" style="163" customWidth="1"/>
    <col min="4" max="4" width="10.28515625" style="163" bestFit="1" customWidth="1"/>
    <col min="5" max="6" width="8.7109375" style="163" customWidth="1"/>
    <col min="7" max="8" width="9" style="163" customWidth="1"/>
    <col min="9" max="11" width="9.140625" style="163" customWidth="1"/>
    <col min="12" max="12" width="12.85546875" style="163" bestFit="1" customWidth="1"/>
    <col min="13" max="13" width="13.28515625" style="163" bestFit="1" customWidth="1"/>
    <col min="14" max="14" width="12.85546875" style="163" bestFit="1" customWidth="1"/>
    <col min="15" max="29" width="9.140625" style="163" customWidth="1"/>
    <col min="30" max="16384" width="9.140625" style="163"/>
  </cols>
  <sheetData>
    <row r="1" spans="1:14" x14ac:dyDescent="0.2">
      <c r="A1" s="229" t="s">
        <v>137</v>
      </c>
      <c r="B1" s="226"/>
      <c r="C1" s="227"/>
      <c r="D1" s="227"/>
      <c r="E1" s="227"/>
      <c r="F1" s="227"/>
      <c r="G1" s="227"/>
      <c r="H1" s="164"/>
    </row>
    <row r="2" spans="1:14" x14ac:dyDescent="0.2">
      <c r="A2" s="225" t="s">
        <v>138</v>
      </c>
      <c r="B2" s="226"/>
      <c r="C2" s="227"/>
      <c r="D2" s="227"/>
      <c r="E2" s="227"/>
      <c r="F2" s="227"/>
      <c r="G2" s="227"/>
      <c r="H2" s="161"/>
    </row>
    <row r="3" spans="1:14" x14ac:dyDescent="0.2">
      <c r="A3" s="1"/>
      <c r="B3" s="2"/>
      <c r="C3" s="1"/>
      <c r="D3" s="1"/>
      <c r="E3" s="1"/>
      <c r="F3" s="1"/>
      <c r="G3" s="1"/>
      <c r="H3" s="1"/>
    </row>
    <row r="4" spans="1:14" x14ac:dyDescent="0.2">
      <c r="A4" s="228">
        <v>45231</v>
      </c>
      <c r="B4" s="226"/>
      <c r="C4" s="227"/>
      <c r="D4" s="227"/>
      <c r="E4" s="227"/>
      <c r="F4" s="227"/>
      <c r="G4" s="227"/>
      <c r="H4" s="150"/>
    </row>
    <row r="5" spans="1:14" x14ac:dyDescent="0.2">
      <c r="A5" s="3"/>
      <c r="B5" s="4"/>
      <c r="C5" s="3"/>
      <c r="D5" s="3"/>
      <c r="E5" s="3"/>
      <c r="F5" s="3"/>
      <c r="G5" s="3"/>
      <c r="H5" s="3"/>
    </row>
    <row r="6" spans="1:14" x14ac:dyDescent="0.2">
      <c r="A6" s="3"/>
      <c r="B6" s="4"/>
      <c r="C6" s="3"/>
      <c r="D6" s="3"/>
      <c r="E6" s="230" t="s">
        <v>122</v>
      </c>
      <c r="F6" s="227"/>
      <c r="G6" s="227"/>
      <c r="H6" s="227"/>
    </row>
    <row r="7" spans="1:14" x14ac:dyDescent="0.2">
      <c r="A7" s="3"/>
      <c r="B7" s="5" t="s">
        <v>124</v>
      </c>
      <c r="C7" s="165" t="s">
        <v>125</v>
      </c>
      <c r="D7" s="165" t="s">
        <v>126</v>
      </c>
      <c r="E7" s="165" t="s">
        <v>127</v>
      </c>
      <c r="F7" s="165" t="s">
        <v>128</v>
      </c>
      <c r="G7" s="165" t="s">
        <v>126</v>
      </c>
      <c r="H7" s="165" t="s">
        <v>128</v>
      </c>
    </row>
    <row r="8" spans="1:14" x14ac:dyDescent="0.2">
      <c r="A8" s="3"/>
      <c r="B8" s="5" t="s">
        <v>130</v>
      </c>
      <c r="C8" s="165" t="s">
        <v>130</v>
      </c>
      <c r="D8" s="165" t="s">
        <v>131</v>
      </c>
      <c r="E8" s="165" t="s">
        <v>130</v>
      </c>
      <c r="F8" s="165" t="s">
        <v>132</v>
      </c>
      <c r="G8" s="165" t="s">
        <v>131</v>
      </c>
      <c r="H8" s="165" t="s">
        <v>132</v>
      </c>
    </row>
    <row r="10" spans="1:14" x14ac:dyDescent="0.2">
      <c r="A10" s="6"/>
      <c r="B10" s="7"/>
      <c r="C10" s="6"/>
      <c r="D10" s="6"/>
      <c r="E10" s="7"/>
      <c r="F10" s="7"/>
      <c r="G10" s="6"/>
      <c r="H10" s="6"/>
    </row>
    <row r="11" spans="1:14" ht="15" customHeight="1" x14ac:dyDescent="0.25">
      <c r="A11" s="8" t="s">
        <v>139</v>
      </c>
      <c r="B11" s="170">
        <v>2322.9</v>
      </c>
      <c r="C11" s="170">
        <v>2316.1999999999998</v>
      </c>
      <c r="D11" s="171">
        <v>2262.3000000000002</v>
      </c>
      <c r="E11" s="172">
        <f t="shared" ref="E11:E44" si="0">B11-C11</f>
        <v>6.7000000000002728</v>
      </c>
      <c r="F11" s="173">
        <f t="shared" ref="F11:F44" si="1">ROUND((B11-C11)/C11,3)</f>
        <v>3.0000000000000001E-3</v>
      </c>
      <c r="G11" s="172">
        <f t="shared" ref="G11:G44" si="2">B11-D11</f>
        <v>60.599999999999909</v>
      </c>
      <c r="H11" s="173">
        <f t="shared" ref="H11:H44" si="3">ROUND((B11-D11)/D11,3)</f>
        <v>2.7E-2</v>
      </c>
      <c r="K11" s="58"/>
      <c r="L11" s="9"/>
      <c r="M11" s="10"/>
    </row>
    <row r="12" spans="1:14" ht="15" customHeight="1" x14ac:dyDescent="0.25">
      <c r="A12" s="8" t="s">
        <v>140</v>
      </c>
      <c r="B12" s="170">
        <v>1946.4</v>
      </c>
      <c r="C12" s="170">
        <v>1940.2</v>
      </c>
      <c r="D12" s="171">
        <v>1894</v>
      </c>
      <c r="E12" s="172">
        <f t="shared" si="0"/>
        <v>6.2000000000000455</v>
      </c>
      <c r="F12" s="173">
        <f t="shared" si="1"/>
        <v>3.0000000000000001E-3</v>
      </c>
      <c r="G12" s="172">
        <f t="shared" si="2"/>
        <v>52.400000000000091</v>
      </c>
      <c r="H12" s="173">
        <f t="shared" si="3"/>
        <v>2.8000000000000001E-2</v>
      </c>
      <c r="K12" s="58"/>
      <c r="L12" s="9"/>
      <c r="M12" s="10"/>
    </row>
    <row r="13" spans="1:14" ht="15" customHeight="1" x14ac:dyDescent="0.25">
      <c r="A13" s="8" t="s">
        <v>141</v>
      </c>
      <c r="B13" s="170">
        <v>378.5</v>
      </c>
      <c r="C13" s="170">
        <v>378.1</v>
      </c>
      <c r="D13" s="171">
        <v>376.9</v>
      </c>
      <c r="E13" s="172">
        <f t="shared" si="0"/>
        <v>0.39999999999997726</v>
      </c>
      <c r="F13" s="173">
        <f t="shared" si="1"/>
        <v>1E-3</v>
      </c>
      <c r="G13" s="172">
        <f t="shared" si="2"/>
        <v>1.6000000000000227</v>
      </c>
      <c r="H13" s="173">
        <f t="shared" si="3"/>
        <v>4.0000000000000001E-3</v>
      </c>
      <c r="K13" s="58"/>
      <c r="L13" s="127"/>
      <c r="M13" s="128"/>
      <c r="N13" s="129"/>
    </row>
    <row r="14" spans="1:14" ht="15" customHeight="1" x14ac:dyDescent="0.25">
      <c r="A14" s="8" t="s">
        <v>142</v>
      </c>
      <c r="B14" s="170">
        <v>116.8</v>
      </c>
      <c r="C14" s="170">
        <v>116.2</v>
      </c>
      <c r="D14" s="171">
        <v>114.3</v>
      </c>
      <c r="E14" s="172">
        <f t="shared" si="0"/>
        <v>0.59999999999999432</v>
      </c>
      <c r="F14" s="173">
        <f t="shared" si="1"/>
        <v>5.0000000000000001E-3</v>
      </c>
      <c r="G14" s="172">
        <f t="shared" si="2"/>
        <v>2.5</v>
      </c>
      <c r="H14" s="173">
        <f t="shared" si="3"/>
        <v>2.1999999999999999E-2</v>
      </c>
      <c r="J14" s="162"/>
      <c r="K14" s="58"/>
      <c r="L14" s="127"/>
      <c r="M14" s="128"/>
      <c r="N14" s="129"/>
    </row>
    <row r="15" spans="1:14" ht="15" customHeight="1" x14ac:dyDescent="0.25">
      <c r="A15" s="8" t="s">
        <v>143</v>
      </c>
      <c r="B15" s="170">
        <v>4.5</v>
      </c>
      <c r="C15" s="170">
        <v>4.5999999999999996</v>
      </c>
      <c r="D15" s="171">
        <v>4.5999999999999996</v>
      </c>
      <c r="E15" s="172">
        <f t="shared" si="0"/>
        <v>-9.9999999999999645E-2</v>
      </c>
      <c r="F15" s="173">
        <f t="shared" si="1"/>
        <v>-2.1999999999999999E-2</v>
      </c>
      <c r="G15" s="172">
        <f t="shared" si="2"/>
        <v>-9.9999999999999645E-2</v>
      </c>
      <c r="H15" s="173">
        <f t="shared" si="3"/>
        <v>-2.1999999999999999E-2</v>
      </c>
      <c r="J15" s="162"/>
      <c r="K15" s="58"/>
      <c r="L15" s="127"/>
      <c r="M15" s="128"/>
      <c r="N15" s="129"/>
    </row>
    <row r="16" spans="1:14" ht="15" customHeight="1" x14ac:dyDescent="0.25">
      <c r="A16" s="8" t="s">
        <v>144</v>
      </c>
      <c r="B16" s="170">
        <v>112.3</v>
      </c>
      <c r="C16" s="170">
        <v>111.6</v>
      </c>
      <c r="D16" s="171">
        <v>109.7</v>
      </c>
      <c r="E16" s="172">
        <f t="shared" si="0"/>
        <v>0.70000000000000284</v>
      </c>
      <c r="F16" s="173">
        <f t="shared" si="1"/>
        <v>6.0000000000000001E-3</v>
      </c>
      <c r="G16" s="172">
        <f t="shared" si="2"/>
        <v>2.5999999999999943</v>
      </c>
      <c r="H16" s="173">
        <f t="shared" si="3"/>
        <v>2.4E-2</v>
      </c>
      <c r="J16" s="162"/>
      <c r="K16" s="58"/>
      <c r="L16" s="127"/>
      <c r="M16" s="128"/>
      <c r="N16" s="129"/>
    </row>
    <row r="17" spans="1:14" ht="15" customHeight="1" x14ac:dyDescent="0.25">
      <c r="A17" s="8" t="s">
        <v>145</v>
      </c>
      <c r="B17" s="170">
        <v>261.7</v>
      </c>
      <c r="C17" s="170">
        <v>261.89999999999998</v>
      </c>
      <c r="D17" s="171">
        <v>262.60000000000002</v>
      </c>
      <c r="E17" s="172">
        <f t="shared" si="0"/>
        <v>-0.19999999999998863</v>
      </c>
      <c r="F17" s="173">
        <f t="shared" si="1"/>
        <v>-1E-3</v>
      </c>
      <c r="G17" s="172">
        <f t="shared" si="2"/>
        <v>-0.90000000000003411</v>
      </c>
      <c r="H17" s="173">
        <f t="shared" si="3"/>
        <v>-3.0000000000000001E-3</v>
      </c>
      <c r="J17" s="162"/>
      <c r="K17" s="58"/>
      <c r="L17" s="127"/>
      <c r="M17" s="128"/>
      <c r="N17" s="129"/>
    </row>
    <row r="18" spans="1:14" ht="15" customHeight="1" x14ac:dyDescent="0.25">
      <c r="A18" s="8" t="s">
        <v>146</v>
      </c>
      <c r="B18" s="170">
        <v>158.69999999999999</v>
      </c>
      <c r="C18" s="170">
        <v>158.6</v>
      </c>
      <c r="D18" s="171">
        <v>156.69999999999999</v>
      </c>
      <c r="E18" s="172">
        <f t="shared" si="0"/>
        <v>9.9999999999994316E-2</v>
      </c>
      <c r="F18" s="173">
        <f t="shared" si="1"/>
        <v>1E-3</v>
      </c>
      <c r="G18" s="172">
        <f t="shared" si="2"/>
        <v>2</v>
      </c>
      <c r="H18" s="173">
        <f t="shared" si="3"/>
        <v>1.2999999999999999E-2</v>
      </c>
      <c r="K18" s="58"/>
      <c r="L18" s="127"/>
      <c r="M18" s="128"/>
      <c r="N18" s="129"/>
    </row>
    <row r="19" spans="1:14" ht="15" customHeight="1" x14ac:dyDescent="0.25">
      <c r="A19" s="11" t="s">
        <v>147</v>
      </c>
      <c r="B19" s="170">
        <v>103</v>
      </c>
      <c r="C19" s="170">
        <v>103.3</v>
      </c>
      <c r="D19" s="171">
        <v>105.9</v>
      </c>
      <c r="E19" s="172">
        <f t="shared" si="0"/>
        <v>-0.29999999999999716</v>
      </c>
      <c r="F19" s="173">
        <f t="shared" si="1"/>
        <v>-3.0000000000000001E-3</v>
      </c>
      <c r="G19" s="172">
        <f t="shared" si="2"/>
        <v>-2.9000000000000057</v>
      </c>
      <c r="H19" s="173">
        <f t="shared" si="3"/>
        <v>-2.7E-2</v>
      </c>
      <c r="K19" s="58"/>
      <c r="L19" s="127"/>
      <c r="M19" s="128"/>
      <c r="N19" s="129"/>
    </row>
    <row r="20" spans="1:14" ht="15" customHeight="1" x14ac:dyDescent="0.25">
      <c r="A20" s="8" t="s">
        <v>148</v>
      </c>
      <c r="B20" s="170">
        <v>1944.4</v>
      </c>
      <c r="C20" s="170">
        <v>1938.1</v>
      </c>
      <c r="D20" s="171">
        <v>1885.4</v>
      </c>
      <c r="E20" s="172">
        <f t="shared" si="0"/>
        <v>6.3000000000001819</v>
      </c>
      <c r="F20" s="173">
        <f t="shared" si="1"/>
        <v>3.0000000000000001E-3</v>
      </c>
      <c r="G20" s="172">
        <f t="shared" si="2"/>
        <v>59</v>
      </c>
      <c r="H20" s="173">
        <f t="shared" si="3"/>
        <v>3.1E-2</v>
      </c>
      <c r="J20" s="162"/>
      <c r="K20" s="58"/>
      <c r="L20" s="127"/>
      <c r="M20" s="128"/>
      <c r="N20" s="129"/>
    </row>
    <row r="21" spans="1:14" ht="15" customHeight="1" x14ac:dyDescent="0.25">
      <c r="A21" s="8" t="s">
        <v>149</v>
      </c>
      <c r="B21" s="170">
        <v>1567.9</v>
      </c>
      <c r="C21" s="170">
        <v>1562.1</v>
      </c>
      <c r="D21" s="171">
        <v>1517.1</v>
      </c>
      <c r="E21" s="172">
        <f t="shared" si="0"/>
        <v>5.8000000000001819</v>
      </c>
      <c r="F21" s="173">
        <f t="shared" si="1"/>
        <v>4.0000000000000001E-3</v>
      </c>
      <c r="G21" s="172">
        <f t="shared" si="2"/>
        <v>50.800000000000182</v>
      </c>
      <c r="H21" s="173">
        <f t="shared" si="3"/>
        <v>3.3000000000000002E-2</v>
      </c>
      <c r="J21" s="162"/>
      <c r="K21" s="58"/>
      <c r="L21" s="127"/>
      <c r="M21" s="128"/>
      <c r="N21" s="129"/>
    </row>
    <row r="22" spans="1:14" ht="15" customHeight="1" x14ac:dyDescent="0.25">
      <c r="A22" s="11" t="s">
        <v>150</v>
      </c>
      <c r="B22" s="170">
        <v>444.2</v>
      </c>
      <c r="C22" s="170">
        <v>445.3</v>
      </c>
      <c r="D22" s="171">
        <v>436.9</v>
      </c>
      <c r="E22" s="172">
        <f t="shared" si="0"/>
        <v>-1.1000000000000227</v>
      </c>
      <c r="F22" s="173">
        <f t="shared" si="1"/>
        <v>-2E-3</v>
      </c>
      <c r="G22" s="172">
        <f t="shared" si="2"/>
        <v>7.3000000000000114</v>
      </c>
      <c r="H22" s="173">
        <f t="shared" si="3"/>
        <v>1.7000000000000001E-2</v>
      </c>
      <c r="J22" s="162"/>
      <c r="K22" s="58"/>
      <c r="L22" s="127"/>
      <c r="M22" s="128"/>
      <c r="N22" s="129"/>
    </row>
    <row r="23" spans="1:14" ht="15" customHeight="1" x14ac:dyDescent="0.25">
      <c r="A23" s="8" t="s">
        <v>151</v>
      </c>
      <c r="B23" s="170">
        <v>80.5</v>
      </c>
      <c r="C23" s="170">
        <v>80</v>
      </c>
      <c r="D23" s="171">
        <v>80.2</v>
      </c>
      <c r="E23" s="172">
        <f t="shared" si="0"/>
        <v>0.5</v>
      </c>
      <c r="F23" s="173">
        <f t="shared" si="1"/>
        <v>6.0000000000000001E-3</v>
      </c>
      <c r="G23" s="172">
        <f t="shared" si="2"/>
        <v>0.29999999999999716</v>
      </c>
      <c r="H23" s="173">
        <f t="shared" si="3"/>
        <v>4.0000000000000001E-3</v>
      </c>
      <c r="J23" s="162"/>
      <c r="K23" s="58"/>
      <c r="L23" s="127"/>
      <c r="M23" s="128"/>
      <c r="N23" s="174"/>
    </row>
    <row r="24" spans="1:14" ht="15" customHeight="1" x14ac:dyDescent="0.25">
      <c r="A24" s="8" t="s">
        <v>152</v>
      </c>
      <c r="B24" s="170">
        <v>261.39999999999998</v>
      </c>
      <c r="C24" s="170">
        <v>263.60000000000002</v>
      </c>
      <c r="D24" s="171">
        <v>261.5</v>
      </c>
      <c r="E24" s="172">
        <f t="shared" si="0"/>
        <v>-2.2000000000000455</v>
      </c>
      <c r="F24" s="173">
        <f t="shared" si="1"/>
        <v>-8.0000000000000002E-3</v>
      </c>
      <c r="G24" s="172">
        <f t="shared" si="2"/>
        <v>-0.10000000000002274</v>
      </c>
      <c r="H24" s="173">
        <f t="shared" si="3"/>
        <v>0</v>
      </c>
      <c r="J24" s="162"/>
      <c r="K24" s="58"/>
      <c r="L24" s="127"/>
      <c r="M24" s="128"/>
      <c r="N24" s="129"/>
    </row>
    <row r="25" spans="1:14" ht="15" customHeight="1" x14ac:dyDescent="0.25">
      <c r="A25" s="11" t="s">
        <v>153</v>
      </c>
      <c r="B25" s="170">
        <v>102.3</v>
      </c>
      <c r="C25" s="170">
        <v>101.7</v>
      </c>
      <c r="D25" s="171">
        <v>95.2</v>
      </c>
      <c r="E25" s="172">
        <f t="shared" si="0"/>
        <v>0.59999999999999432</v>
      </c>
      <c r="F25" s="173">
        <f t="shared" si="1"/>
        <v>6.0000000000000001E-3</v>
      </c>
      <c r="G25" s="172">
        <f t="shared" si="2"/>
        <v>7.0999999999999943</v>
      </c>
      <c r="H25" s="173">
        <f t="shared" si="3"/>
        <v>7.4999999999999997E-2</v>
      </c>
      <c r="J25" s="162"/>
      <c r="K25" s="58"/>
      <c r="L25" s="127"/>
      <c r="M25" s="128"/>
      <c r="N25" s="129"/>
    </row>
    <row r="26" spans="1:14" ht="15" customHeight="1" x14ac:dyDescent="0.25">
      <c r="A26" s="8" t="s">
        <v>154</v>
      </c>
      <c r="B26" s="170">
        <v>31.9</v>
      </c>
      <c r="C26" s="170">
        <v>32</v>
      </c>
      <c r="D26" s="171">
        <v>31.3</v>
      </c>
      <c r="E26" s="172">
        <f t="shared" si="0"/>
        <v>-0.10000000000000142</v>
      </c>
      <c r="F26" s="173">
        <f t="shared" si="1"/>
        <v>-3.0000000000000001E-3</v>
      </c>
      <c r="G26" s="172">
        <f t="shared" si="2"/>
        <v>0.59999999999999787</v>
      </c>
      <c r="H26" s="173">
        <f t="shared" si="3"/>
        <v>1.9E-2</v>
      </c>
      <c r="J26" s="162"/>
      <c r="K26" s="58"/>
      <c r="L26" s="127"/>
      <c r="M26" s="128"/>
      <c r="N26" s="129"/>
    </row>
    <row r="27" spans="1:14" ht="15" customHeight="1" x14ac:dyDescent="0.25">
      <c r="A27" s="8" t="s">
        <v>155</v>
      </c>
      <c r="B27" s="170">
        <v>120.8</v>
      </c>
      <c r="C27" s="170">
        <v>121</v>
      </c>
      <c r="D27" s="171">
        <v>118.8</v>
      </c>
      <c r="E27" s="172">
        <f t="shared" si="0"/>
        <v>-0.20000000000000284</v>
      </c>
      <c r="F27" s="173">
        <f t="shared" si="1"/>
        <v>-2E-3</v>
      </c>
      <c r="G27" s="172">
        <f t="shared" si="2"/>
        <v>2</v>
      </c>
      <c r="H27" s="173">
        <f t="shared" si="3"/>
        <v>1.7000000000000001E-2</v>
      </c>
      <c r="J27" s="162"/>
      <c r="K27" s="58"/>
      <c r="L27" s="127"/>
      <c r="M27" s="128"/>
      <c r="N27" s="129"/>
    </row>
    <row r="28" spans="1:14" ht="15" customHeight="1" x14ac:dyDescent="0.25">
      <c r="A28" s="8" t="s">
        <v>156</v>
      </c>
      <c r="B28" s="170">
        <v>85.7</v>
      </c>
      <c r="C28" s="170">
        <v>85.8</v>
      </c>
      <c r="D28" s="171">
        <v>85.3</v>
      </c>
      <c r="E28" s="172">
        <f t="shared" si="0"/>
        <v>-9.9999999999994316E-2</v>
      </c>
      <c r="F28" s="173">
        <f t="shared" si="1"/>
        <v>-1E-3</v>
      </c>
      <c r="G28" s="172">
        <f t="shared" si="2"/>
        <v>0.40000000000000568</v>
      </c>
      <c r="H28" s="173">
        <f t="shared" si="3"/>
        <v>5.0000000000000001E-3</v>
      </c>
      <c r="J28" s="162"/>
      <c r="K28" s="58"/>
      <c r="L28" s="127"/>
      <c r="M28" s="128"/>
      <c r="N28" s="129"/>
    </row>
    <row r="29" spans="1:14" ht="15" customHeight="1" x14ac:dyDescent="0.25">
      <c r="A29" s="8" t="s">
        <v>157</v>
      </c>
      <c r="B29" s="170">
        <v>35.1</v>
      </c>
      <c r="C29" s="170">
        <v>35.200000000000003</v>
      </c>
      <c r="D29" s="171">
        <v>33.5</v>
      </c>
      <c r="E29" s="172">
        <f t="shared" si="0"/>
        <v>-0.10000000000000142</v>
      </c>
      <c r="F29" s="173">
        <f t="shared" si="1"/>
        <v>-3.0000000000000001E-3</v>
      </c>
      <c r="G29" s="172">
        <f t="shared" si="2"/>
        <v>1.6000000000000014</v>
      </c>
      <c r="H29" s="173">
        <f t="shared" si="3"/>
        <v>4.8000000000000001E-2</v>
      </c>
      <c r="J29" s="162"/>
      <c r="K29" s="58"/>
      <c r="L29" s="127"/>
      <c r="M29" s="128"/>
      <c r="N29" s="129"/>
    </row>
    <row r="30" spans="1:14" ht="15" customHeight="1" x14ac:dyDescent="0.25">
      <c r="A30" s="8" t="s">
        <v>158</v>
      </c>
      <c r="B30" s="170">
        <v>317.5</v>
      </c>
      <c r="C30" s="170">
        <v>317.2</v>
      </c>
      <c r="D30" s="171">
        <v>308.7</v>
      </c>
      <c r="E30" s="172">
        <f t="shared" si="0"/>
        <v>0.30000000000001137</v>
      </c>
      <c r="F30" s="173">
        <f t="shared" si="1"/>
        <v>1E-3</v>
      </c>
      <c r="G30" s="172">
        <f t="shared" si="2"/>
        <v>8.8000000000000114</v>
      </c>
      <c r="H30" s="173">
        <f t="shared" si="3"/>
        <v>2.9000000000000001E-2</v>
      </c>
      <c r="J30" s="162"/>
      <c r="K30" s="58"/>
      <c r="L30" s="127"/>
      <c r="M30" s="128"/>
      <c r="N30" s="129"/>
    </row>
    <row r="31" spans="1:14" ht="15" customHeight="1" x14ac:dyDescent="0.25">
      <c r="A31" s="8" t="s">
        <v>159</v>
      </c>
      <c r="B31" s="170">
        <v>122.5</v>
      </c>
      <c r="C31" s="170">
        <v>122.6</v>
      </c>
      <c r="D31" s="171">
        <v>119.6</v>
      </c>
      <c r="E31" s="172">
        <f t="shared" si="0"/>
        <v>-9.9999999999994316E-2</v>
      </c>
      <c r="F31" s="173">
        <f t="shared" si="1"/>
        <v>-1E-3</v>
      </c>
      <c r="G31" s="172">
        <f t="shared" si="2"/>
        <v>2.9000000000000057</v>
      </c>
      <c r="H31" s="173">
        <f t="shared" si="3"/>
        <v>2.4E-2</v>
      </c>
      <c r="J31" s="162"/>
      <c r="K31" s="58"/>
      <c r="L31" s="127"/>
      <c r="M31" s="128"/>
      <c r="N31" s="129"/>
    </row>
    <row r="32" spans="1:14" ht="15" customHeight="1" x14ac:dyDescent="0.25">
      <c r="A32" s="8" t="s">
        <v>160</v>
      </c>
      <c r="B32" s="170">
        <v>25.9</v>
      </c>
      <c r="C32" s="170">
        <v>25.9</v>
      </c>
      <c r="D32" s="171">
        <v>25.4</v>
      </c>
      <c r="E32" s="172">
        <f t="shared" si="0"/>
        <v>0</v>
      </c>
      <c r="F32" s="173">
        <f t="shared" si="1"/>
        <v>0</v>
      </c>
      <c r="G32" s="172">
        <f t="shared" si="2"/>
        <v>0.5</v>
      </c>
      <c r="H32" s="173">
        <f t="shared" si="3"/>
        <v>0.02</v>
      </c>
      <c r="J32" s="162"/>
      <c r="K32" s="58"/>
      <c r="L32" s="127"/>
      <c r="M32" s="128"/>
      <c r="N32" s="129"/>
    </row>
    <row r="33" spans="1:14" ht="15" customHeight="1" x14ac:dyDescent="0.25">
      <c r="A33" s="8" t="s">
        <v>161</v>
      </c>
      <c r="B33" s="170">
        <v>169.1</v>
      </c>
      <c r="C33" s="170">
        <v>168.7</v>
      </c>
      <c r="D33" s="171">
        <v>163.69999999999999</v>
      </c>
      <c r="E33" s="172">
        <f t="shared" si="0"/>
        <v>0.40000000000000568</v>
      </c>
      <c r="F33" s="173">
        <f t="shared" si="1"/>
        <v>2E-3</v>
      </c>
      <c r="G33" s="172">
        <f t="shared" si="2"/>
        <v>5.4000000000000057</v>
      </c>
      <c r="H33" s="173">
        <f t="shared" si="3"/>
        <v>3.3000000000000002E-2</v>
      </c>
      <c r="J33" s="162"/>
      <c r="K33" s="58"/>
      <c r="L33" s="127"/>
      <c r="M33" s="128"/>
      <c r="N33" s="129"/>
    </row>
    <row r="34" spans="1:14" ht="15" customHeight="1" x14ac:dyDescent="0.25">
      <c r="A34" s="8" t="s">
        <v>162</v>
      </c>
      <c r="B34" s="170">
        <v>287.89999999999998</v>
      </c>
      <c r="C34" s="170">
        <v>286</v>
      </c>
      <c r="D34" s="171">
        <v>271.7</v>
      </c>
      <c r="E34" s="172">
        <f t="shared" si="0"/>
        <v>1.8999999999999773</v>
      </c>
      <c r="F34" s="173">
        <f t="shared" si="1"/>
        <v>7.0000000000000001E-3</v>
      </c>
      <c r="G34" s="172">
        <f t="shared" si="2"/>
        <v>16.199999999999989</v>
      </c>
      <c r="H34" s="173">
        <f t="shared" si="3"/>
        <v>0.06</v>
      </c>
      <c r="J34" s="162"/>
      <c r="K34" s="58"/>
      <c r="L34" s="127"/>
      <c r="M34" s="128"/>
      <c r="N34" s="129"/>
    </row>
    <row r="35" spans="1:14" ht="15" customHeight="1" x14ac:dyDescent="0.25">
      <c r="A35" s="11" t="s">
        <v>163</v>
      </c>
      <c r="B35" s="170">
        <v>48.1</v>
      </c>
      <c r="C35" s="170">
        <v>48.4</v>
      </c>
      <c r="D35" s="171">
        <v>46.4</v>
      </c>
      <c r="E35" s="172">
        <f t="shared" si="0"/>
        <v>-0.29999999999999716</v>
      </c>
      <c r="F35" s="173">
        <f t="shared" si="1"/>
        <v>-6.0000000000000001E-3</v>
      </c>
      <c r="G35" s="172">
        <f t="shared" si="2"/>
        <v>1.7000000000000028</v>
      </c>
      <c r="H35" s="173">
        <f t="shared" si="3"/>
        <v>3.6999999999999998E-2</v>
      </c>
      <c r="J35" s="162"/>
      <c r="K35" s="58"/>
      <c r="L35" s="127"/>
      <c r="M35" s="128"/>
      <c r="N35" s="129"/>
    </row>
    <row r="36" spans="1:14" ht="15" customHeight="1" x14ac:dyDescent="0.25">
      <c r="A36" s="11" t="s">
        <v>164</v>
      </c>
      <c r="B36" s="170">
        <v>239.8</v>
      </c>
      <c r="C36" s="170">
        <v>237.6</v>
      </c>
      <c r="D36" s="171">
        <v>225.3</v>
      </c>
      <c r="E36" s="172">
        <f t="shared" si="0"/>
        <v>2.2000000000000171</v>
      </c>
      <c r="F36" s="173">
        <f t="shared" si="1"/>
        <v>8.9999999999999993E-3</v>
      </c>
      <c r="G36" s="172">
        <f t="shared" si="2"/>
        <v>14.5</v>
      </c>
      <c r="H36" s="173">
        <f t="shared" si="3"/>
        <v>6.4000000000000001E-2</v>
      </c>
      <c r="J36" s="162"/>
      <c r="K36" s="58"/>
      <c r="L36" s="127"/>
      <c r="M36" s="128"/>
      <c r="N36" s="129"/>
    </row>
    <row r="37" spans="1:14" ht="15" customHeight="1" x14ac:dyDescent="0.25">
      <c r="A37" s="8" t="s">
        <v>165</v>
      </c>
      <c r="B37" s="170">
        <v>281.8</v>
      </c>
      <c r="C37" s="170">
        <v>278</v>
      </c>
      <c r="D37" s="171">
        <v>267.10000000000002</v>
      </c>
      <c r="E37" s="172">
        <f t="shared" si="0"/>
        <v>3.8000000000000114</v>
      </c>
      <c r="F37" s="173">
        <f t="shared" si="1"/>
        <v>1.4E-2</v>
      </c>
      <c r="G37" s="172">
        <f t="shared" si="2"/>
        <v>14.699999999999989</v>
      </c>
      <c r="H37" s="173">
        <f t="shared" si="3"/>
        <v>5.5E-2</v>
      </c>
      <c r="J37" s="162"/>
      <c r="K37" s="58"/>
      <c r="L37" s="127"/>
      <c r="M37" s="128"/>
      <c r="N37" s="129"/>
    </row>
    <row r="38" spans="1:14" ht="15" customHeight="1" x14ac:dyDescent="0.25">
      <c r="A38" s="8" t="s">
        <v>166</v>
      </c>
      <c r="B38" s="170">
        <v>37.9</v>
      </c>
      <c r="C38" s="170">
        <v>37.200000000000003</v>
      </c>
      <c r="D38" s="171">
        <v>33.9</v>
      </c>
      <c r="E38" s="172">
        <f t="shared" si="0"/>
        <v>0.69999999999999574</v>
      </c>
      <c r="F38" s="173">
        <f t="shared" si="1"/>
        <v>1.9E-2</v>
      </c>
      <c r="G38" s="172">
        <f t="shared" si="2"/>
        <v>4</v>
      </c>
      <c r="H38" s="173">
        <f t="shared" si="3"/>
        <v>0.11799999999999999</v>
      </c>
      <c r="J38" s="162"/>
      <c r="K38" s="58"/>
      <c r="L38" s="127"/>
      <c r="M38" s="128"/>
      <c r="N38" s="129"/>
    </row>
    <row r="39" spans="1:14" ht="15" customHeight="1" x14ac:dyDescent="0.25">
      <c r="A39" s="8" t="s">
        <v>167</v>
      </c>
      <c r="B39" s="170">
        <v>243.9</v>
      </c>
      <c r="C39" s="170">
        <v>240.8</v>
      </c>
      <c r="D39" s="171">
        <v>233.2</v>
      </c>
      <c r="E39" s="172">
        <f t="shared" si="0"/>
        <v>3.0999999999999943</v>
      </c>
      <c r="F39" s="173">
        <f t="shared" si="1"/>
        <v>1.2999999999999999E-2</v>
      </c>
      <c r="G39" s="172">
        <f t="shared" si="2"/>
        <v>10.700000000000017</v>
      </c>
      <c r="H39" s="173">
        <f t="shared" si="3"/>
        <v>4.5999999999999999E-2</v>
      </c>
      <c r="J39" s="162"/>
      <c r="K39" s="58"/>
      <c r="L39" s="127"/>
      <c r="M39" s="128"/>
      <c r="N39" s="129"/>
    </row>
    <row r="40" spans="1:14" ht="15" customHeight="1" x14ac:dyDescent="0.25">
      <c r="A40" s="11" t="s">
        <v>168</v>
      </c>
      <c r="B40" s="170">
        <v>83.8</v>
      </c>
      <c r="C40" s="170">
        <v>82.6</v>
      </c>
      <c r="D40" s="171">
        <v>82.6</v>
      </c>
      <c r="E40" s="172">
        <f t="shared" si="0"/>
        <v>1.2000000000000028</v>
      </c>
      <c r="F40" s="173">
        <f t="shared" si="1"/>
        <v>1.4999999999999999E-2</v>
      </c>
      <c r="G40" s="172">
        <f t="shared" si="2"/>
        <v>1.2000000000000028</v>
      </c>
      <c r="H40" s="173">
        <f t="shared" si="3"/>
        <v>1.4999999999999999E-2</v>
      </c>
      <c r="J40" s="162"/>
      <c r="K40" s="58"/>
      <c r="L40" s="127"/>
      <c r="M40" s="128"/>
      <c r="N40" s="129"/>
    </row>
    <row r="41" spans="1:14" ht="15" customHeight="1" x14ac:dyDescent="0.25">
      <c r="A41" s="68" t="s">
        <v>169</v>
      </c>
      <c r="B41" s="170">
        <v>376.5</v>
      </c>
      <c r="C41" s="170">
        <v>376</v>
      </c>
      <c r="D41" s="171">
        <v>368.3</v>
      </c>
      <c r="E41" s="172">
        <f t="shared" si="0"/>
        <v>0.5</v>
      </c>
      <c r="F41" s="173">
        <f t="shared" si="1"/>
        <v>1E-3</v>
      </c>
      <c r="G41" s="172">
        <f t="shared" si="2"/>
        <v>8.1999999999999886</v>
      </c>
      <c r="H41" s="173">
        <f t="shared" si="3"/>
        <v>2.1999999999999999E-2</v>
      </c>
      <c r="J41" s="162"/>
      <c r="K41" s="58"/>
      <c r="L41" s="127"/>
      <c r="M41" s="128"/>
      <c r="N41" s="129"/>
    </row>
    <row r="42" spans="1:14" ht="15" customHeight="1" x14ac:dyDescent="0.25">
      <c r="A42" s="11" t="s">
        <v>170</v>
      </c>
      <c r="B42" s="170">
        <v>37.200000000000003</v>
      </c>
      <c r="C42" s="170">
        <v>37.4</v>
      </c>
      <c r="D42" s="171">
        <v>35.299999999999997</v>
      </c>
      <c r="E42" s="172">
        <f t="shared" si="0"/>
        <v>-0.19999999999999574</v>
      </c>
      <c r="F42" s="173">
        <f t="shared" si="1"/>
        <v>-5.0000000000000001E-3</v>
      </c>
      <c r="G42" s="172">
        <f t="shared" si="2"/>
        <v>1.9000000000000057</v>
      </c>
      <c r="H42" s="173">
        <f t="shared" si="3"/>
        <v>5.3999999999999999E-2</v>
      </c>
      <c r="J42" s="162"/>
      <c r="K42" s="58"/>
      <c r="L42" s="127"/>
      <c r="M42" s="128"/>
      <c r="N42" s="129"/>
    </row>
    <row r="43" spans="1:14" ht="15" customHeight="1" x14ac:dyDescent="0.25">
      <c r="A43" s="11" t="s">
        <v>171</v>
      </c>
      <c r="B43" s="170">
        <v>108.1</v>
      </c>
      <c r="C43" s="170">
        <v>108.2</v>
      </c>
      <c r="D43" s="171">
        <v>107.2</v>
      </c>
      <c r="E43" s="172">
        <f t="shared" si="0"/>
        <v>-0.10000000000000853</v>
      </c>
      <c r="F43" s="173">
        <f t="shared" si="1"/>
        <v>-1E-3</v>
      </c>
      <c r="G43" s="172">
        <f t="shared" si="2"/>
        <v>0.89999999999999147</v>
      </c>
      <c r="H43" s="173">
        <f t="shared" si="3"/>
        <v>8.0000000000000002E-3</v>
      </c>
      <c r="J43" s="162"/>
      <c r="K43" s="58"/>
      <c r="L43" s="127"/>
      <c r="M43" s="128"/>
      <c r="N43" s="129"/>
    </row>
    <row r="44" spans="1:14" ht="15" customHeight="1" x14ac:dyDescent="0.25">
      <c r="A44" s="11" t="s">
        <v>172</v>
      </c>
      <c r="B44" s="170">
        <v>231.2</v>
      </c>
      <c r="C44" s="170">
        <v>230.4</v>
      </c>
      <c r="D44" s="171">
        <v>225.8</v>
      </c>
      <c r="E44" s="172">
        <f t="shared" si="0"/>
        <v>0.79999999999998295</v>
      </c>
      <c r="F44" s="173">
        <f t="shared" si="1"/>
        <v>3.0000000000000001E-3</v>
      </c>
      <c r="G44" s="172">
        <f t="shared" si="2"/>
        <v>5.3999999999999773</v>
      </c>
      <c r="H44" s="173">
        <f t="shared" si="3"/>
        <v>2.4E-2</v>
      </c>
      <c r="J44" s="162"/>
      <c r="K44" s="58"/>
      <c r="L44" s="127"/>
      <c r="M44" s="128"/>
      <c r="N44" s="129"/>
    </row>
    <row r="45" spans="1:14" ht="15" customHeight="1" x14ac:dyDescent="0.25">
      <c r="A45" s="12"/>
      <c r="B45" s="170"/>
      <c r="C45" s="170"/>
      <c r="D45" s="66"/>
      <c r="E45" s="7"/>
      <c r="F45" s="7"/>
      <c r="G45" s="7"/>
      <c r="H45" s="7"/>
      <c r="K45" s="58"/>
      <c r="L45" s="127"/>
      <c r="M45" s="128"/>
      <c r="N45" s="129"/>
    </row>
    <row r="46" spans="1:14" ht="15" customHeight="1" x14ac:dyDescent="0.25">
      <c r="A46" s="12"/>
      <c r="B46" s="170"/>
      <c r="C46" s="170"/>
      <c r="D46" s="66"/>
      <c r="E46" s="7"/>
      <c r="F46" s="7"/>
      <c r="G46" s="7"/>
      <c r="H46" s="7"/>
      <c r="K46" s="58"/>
      <c r="L46" s="127"/>
      <c r="M46" s="128"/>
      <c r="N46" s="129"/>
    </row>
    <row r="47" spans="1:14" ht="15" customHeight="1" x14ac:dyDescent="0.25">
      <c r="A47" s="54" t="s">
        <v>136</v>
      </c>
      <c r="B47" s="170"/>
      <c r="C47" s="170"/>
      <c r="D47" s="66"/>
      <c r="E47" s="7"/>
      <c r="F47" s="7"/>
      <c r="G47" s="7"/>
      <c r="H47" s="7"/>
      <c r="K47" s="58"/>
      <c r="L47" s="9"/>
      <c r="M47" s="10"/>
    </row>
    <row r="48" spans="1:14" x14ac:dyDescent="0.2">
      <c r="A48" s="12"/>
      <c r="B48" s="170"/>
      <c r="C48" s="170"/>
      <c r="D48" s="66"/>
      <c r="E48" s="7"/>
      <c r="F48" s="7"/>
      <c r="G48" s="7"/>
      <c r="H48" s="7"/>
    </row>
    <row r="49" spans="1:8" x14ac:dyDescent="0.2">
      <c r="A49" s="12"/>
      <c r="B49" s="170"/>
      <c r="C49" s="170"/>
      <c r="D49" s="66"/>
      <c r="E49" s="7"/>
      <c r="F49" s="7"/>
      <c r="G49" s="7"/>
      <c r="H49" s="7"/>
    </row>
    <row r="50" spans="1:8" x14ac:dyDescent="0.2">
      <c r="A50" s="12"/>
      <c r="B50" s="170"/>
      <c r="C50" s="170"/>
      <c r="D50" s="66"/>
      <c r="E50" s="7"/>
      <c r="F50" s="7"/>
      <c r="G50" s="7"/>
      <c r="H50" s="7"/>
    </row>
    <row r="51" spans="1:8" x14ac:dyDescent="0.2">
      <c r="A51" s="12"/>
    </row>
    <row r="52" spans="1:8" x14ac:dyDescent="0.2">
      <c r="A52" s="12"/>
    </row>
  </sheetData>
  <mergeCells count="4">
    <mergeCell ref="A2:G2"/>
    <mergeCell ref="A4:G4"/>
    <mergeCell ref="A1:G1"/>
    <mergeCell ref="E6:H6"/>
  </mergeCells>
  <pageMargins left="0.75" right="0.75" top="1" bottom="1" header="0.5" footer="0.5"/>
  <pageSetup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H17"/>
  <sheetViews>
    <sheetView workbookViewId="0">
      <selection activeCell="G11" sqref="G11"/>
    </sheetView>
  </sheetViews>
  <sheetFormatPr defaultRowHeight="15" x14ac:dyDescent="0.25"/>
  <cols>
    <col min="1" max="1" width="54" style="151" bestFit="1" customWidth="1"/>
    <col min="5" max="5" width="10.28515625" style="151" bestFit="1" customWidth="1"/>
    <col min="7" max="7" width="10.5703125" style="151" bestFit="1" customWidth="1"/>
  </cols>
  <sheetData>
    <row r="1" spans="1:8" x14ac:dyDescent="0.25">
      <c r="A1" s="13">
        <v>45231</v>
      </c>
      <c r="E1" s="223" t="s">
        <v>122</v>
      </c>
      <c r="F1" s="199"/>
      <c r="G1" s="199"/>
      <c r="H1" s="199"/>
    </row>
    <row r="2" spans="1:8" x14ac:dyDescent="0.25">
      <c r="A2" s="156" t="s">
        <v>123</v>
      </c>
      <c r="B2" t="s">
        <v>124</v>
      </c>
      <c r="C2" t="s">
        <v>125</v>
      </c>
      <c r="D2" t="s">
        <v>126</v>
      </c>
      <c r="E2" t="s">
        <v>127</v>
      </c>
      <c r="F2" t="s">
        <v>128</v>
      </c>
      <c r="G2" t="s">
        <v>126</v>
      </c>
      <c r="H2" t="s">
        <v>128</v>
      </c>
    </row>
    <row r="3" spans="1:8" x14ac:dyDescent="0.25">
      <c r="A3" t="s">
        <v>173</v>
      </c>
      <c r="B3" t="s">
        <v>130</v>
      </c>
      <c r="C3" t="s">
        <v>130</v>
      </c>
      <c r="D3" t="s">
        <v>131</v>
      </c>
      <c r="E3" t="s">
        <v>130</v>
      </c>
      <c r="F3" t="s">
        <v>132</v>
      </c>
      <c r="G3" t="s">
        <v>131</v>
      </c>
      <c r="H3" t="s">
        <v>132</v>
      </c>
    </row>
    <row r="5" spans="1:8" x14ac:dyDescent="0.25">
      <c r="A5" s="156" t="s">
        <v>133</v>
      </c>
      <c r="B5" s="157">
        <v>2339200</v>
      </c>
      <c r="C5" s="157">
        <v>2323900</v>
      </c>
      <c r="D5" s="157">
        <v>2280900</v>
      </c>
      <c r="E5" s="175">
        <f t="shared" ref="E5:E13" si="0">B5-C5</f>
        <v>15300</v>
      </c>
      <c r="F5" s="176">
        <f t="shared" ref="F5:F13" si="1">ROUND((B5-C5)/C5,3)</f>
        <v>7.0000000000000001E-3</v>
      </c>
      <c r="G5" s="175">
        <f t="shared" ref="G5:G13" si="2">B5-D5</f>
        <v>58300</v>
      </c>
      <c r="H5" s="176">
        <f t="shared" ref="H5:H13" si="3">ROUND((B5-D5)/D5,3)</f>
        <v>2.5999999999999999E-2</v>
      </c>
    </row>
    <row r="6" spans="1:8" x14ac:dyDescent="0.25">
      <c r="A6" t="s">
        <v>85</v>
      </c>
      <c r="B6" s="157">
        <v>430300</v>
      </c>
      <c r="C6" s="157">
        <v>425400</v>
      </c>
      <c r="D6" s="157">
        <v>406300</v>
      </c>
      <c r="E6" s="175">
        <f t="shared" si="0"/>
        <v>4900</v>
      </c>
      <c r="F6" s="176">
        <f t="shared" si="1"/>
        <v>1.2E-2</v>
      </c>
      <c r="G6" s="175">
        <f t="shared" si="2"/>
        <v>24000</v>
      </c>
      <c r="H6" s="176">
        <f t="shared" si="3"/>
        <v>5.8999999999999997E-2</v>
      </c>
    </row>
    <row r="7" spans="1:8" x14ac:dyDescent="0.25">
      <c r="A7" t="s">
        <v>71</v>
      </c>
      <c r="B7" s="157">
        <v>426100</v>
      </c>
      <c r="C7" s="157">
        <v>422700</v>
      </c>
      <c r="D7" s="157">
        <v>417500</v>
      </c>
      <c r="E7" s="175">
        <f t="shared" si="0"/>
        <v>3400</v>
      </c>
      <c r="F7" s="176">
        <f t="shared" si="1"/>
        <v>8.0000000000000002E-3</v>
      </c>
      <c r="G7" s="175">
        <f t="shared" si="2"/>
        <v>8600</v>
      </c>
      <c r="H7" s="176">
        <f t="shared" si="3"/>
        <v>2.1000000000000001E-2</v>
      </c>
    </row>
    <row r="8" spans="1:8" x14ac:dyDescent="0.25">
      <c r="A8" t="s">
        <v>72</v>
      </c>
      <c r="B8" s="157">
        <v>98000</v>
      </c>
      <c r="C8" s="157">
        <v>96700</v>
      </c>
      <c r="D8" s="157">
        <v>95000</v>
      </c>
      <c r="E8" s="175">
        <f t="shared" si="0"/>
        <v>1300</v>
      </c>
      <c r="F8" s="176">
        <f t="shared" si="1"/>
        <v>1.2999999999999999E-2</v>
      </c>
      <c r="G8" s="175">
        <f t="shared" si="2"/>
        <v>3000</v>
      </c>
      <c r="H8" s="176">
        <f t="shared" si="3"/>
        <v>3.2000000000000001E-2</v>
      </c>
    </row>
    <row r="9" spans="1:8" x14ac:dyDescent="0.25">
      <c r="A9" t="s">
        <v>89</v>
      </c>
      <c r="B9" s="157">
        <v>463400</v>
      </c>
      <c r="C9" s="157">
        <v>462300</v>
      </c>
      <c r="D9" s="157">
        <v>457500</v>
      </c>
      <c r="E9" s="175">
        <f t="shared" si="0"/>
        <v>1100</v>
      </c>
      <c r="F9" s="176">
        <f t="shared" si="1"/>
        <v>2E-3</v>
      </c>
      <c r="G9" s="175">
        <f t="shared" si="2"/>
        <v>5900</v>
      </c>
      <c r="H9" s="176">
        <f t="shared" si="3"/>
        <v>1.2999999999999999E-2</v>
      </c>
    </row>
    <row r="10" spans="1:8" x14ac:dyDescent="0.25">
      <c r="A10" t="s">
        <v>134</v>
      </c>
      <c r="B10" s="157">
        <v>88200</v>
      </c>
      <c r="C10" s="157">
        <v>87400</v>
      </c>
      <c r="D10" s="157">
        <v>86000</v>
      </c>
      <c r="E10" s="175">
        <f t="shared" si="0"/>
        <v>800</v>
      </c>
      <c r="F10" s="176">
        <f t="shared" si="1"/>
        <v>8.9999999999999993E-3</v>
      </c>
      <c r="G10" s="175">
        <f t="shared" si="2"/>
        <v>2200</v>
      </c>
      <c r="H10" s="176">
        <f t="shared" si="3"/>
        <v>2.5999999999999999E-2</v>
      </c>
    </row>
    <row r="11" spans="1:8" x14ac:dyDescent="0.25">
      <c r="A11" t="s">
        <v>95</v>
      </c>
      <c r="B11" s="157">
        <v>190200</v>
      </c>
      <c r="C11" s="157">
        <v>192200</v>
      </c>
      <c r="D11" s="157">
        <v>186100</v>
      </c>
      <c r="E11" s="175">
        <f t="shared" si="0"/>
        <v>-2000</v>
      </c>
      <c r="F11" s="176">
        <f t="shared" si="1"/>
        <v>-0.01</v>
      </c>
      <c r="G11" s="175">
        <f t="shared" si="2"/>
        <v>4100</v>
      </c>
      <c r="H11" s="176">
        <f t="shared" si="3"/>
        <v>2.1999999999999999E-2</v>
      </c>
    </row>
    <row r="12" spans="1:8" x14ac:dyDescent="0.25">
      <c r="A12" t="s">
        <v>76</v>
      </c>
      <c r="B12" s="157">
        <v>174000</v>
      </c>
      <c r="C12" s="157">
        <v>173100</v>
      </c>
      <c r="D12" s="157">
        <v>170200</v>
      </c>
      <c r="E12" s="175">
        <f t="shared" si="0"/>
        <v>900</v>
      </c>
      <c r="F12" s="176">
        <f t="shared" si="1"/>
        <v>5.0000000000000001E-3</v>
      </c>
      <c r="G12" s="175">
        <f t="shared" si="2"/>
        <v>3800</v>
      </c>
      <c r="H12" s="176">
        <f t="shared" si="3"/>
        <v>2.1999999999999999E-2</v>
      </c>
    </row>
    <row r="13" spans="1:8" x14ac:dyDescent="0.25">
      <c r="A13" t="s">
        <v>77</v>
      </c>
      <c r="B13" s="157">
        <v>40100</v>
      </c>
      <c r="C13" s="157">
        <v>39800</v>
      </c>
      <c r="D13" s="157">
        <v>39200</v>
      </c>
      <c r="E13" s="175">
        <f t="shared" si="0"/>
        <v>300</v>
      </c>
      <c r="F13" s="176">
        <f t="shared" si="1"/>
        <v>8.0000000000000002E-3</v>
      </c>
      <c r="G13" s="175">
        <f t="shared" si="2"/>
        <v>900</v>
      </c>
      <c r="H13" s="176">
        <f t="shared" si="3"/>
        <v>2.3E-2</v>
      </c>
    </row>
    <row r="15" spans="1:8" x14ac:dyDescent="0.25">
      <c r="A15" s="156" t="s">
        <v>174</v>
      </c>
      <c r="B15" s="156"/>
      <c r="C15" s="156"/>
      <c r="D15" s="156"/>
    </row>
    <row r="17" spans="1:1" x14ac:dyDescent="0.25">
      <c r="A17" s="54" t="s">
        <v>136</v>
      </c>
    </row>
  </sheetData>
  <mergeCells count="1">
    <mergeCell ref="E1:H1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P103"/>
  <sheetViews>
    <sheetView zoomScale="90" zoomScaleNormal="90" workbookViewId="0">
      <selection activeCell="E8" sqref="E8"/>
    </sheetView>
  </sheetViews>
  <sheetFormatPr defaultRowHeight="15" x14ac:dyDescent="0.25"/>
  <cols>
    <col min="1" max="1" width="72.5703125" style="151" bestFit="1" customWidth="1"/>
    <col min="2" max="4" width="13.42578125" style="81" bestFit="1" customWidth="1"/>
    <col min="5" max="5" width="10.5703125" style="177" bestFit="1" customWidth="1"/>
    <col min="6" max="6" width="8.85546875" style="178" bestFit="1" customWidth="1"/>
    <col min="7" max="7" width="10.5703125" style="179" bestFit="1" customWidth="1"/>
    <col min="8" max="8" width="9.140625" style="178" customWidth="1"/>
    <col min="10" max="10" width="26.140625" style="151" bestFit="1" customWidth="1"/>
  </cols>
  <sheetData>
    <row r="1" spans="1:8" x14ac:dyDescent="0.25">
      <c r="A1" t="s">
        <v>175</v>
      </c>
    </row>
    <row r="2" spans="1:8" x14ac:dyDescent="0.25">
      <c r="A2" t="s">
        <v>138</v>
      </c>
    </row>
    <row r="3" spans="1:8" x14ac:dyDescent="0.25">
      <c r="A3" s="57">
        <v>45231</v>
      </c>
    </row>
    <row r="4" spans="1:8" x14ac:dyDescent="0.25">
      <c r="E4" s="231" t="s">
        <v>122</v>
      </c>
      <c r="F4" s="232"/>
      <c r="G4" s="233"/>
      <c r="H4" s="232"/>
    </row>
    <row r="5" spans="1:8" x14ac:dyDescent="0.25">
      <c r="A5" s="156" t="s">
        <v>176</v>
      </c>
      <c r="B5" s="81" t="s">
        <v>124</v>
      </c>
      <c r="C5" s="81" t="s">
        <v>125</v>
      </c>
      <c r="D5" s="81" t="s">
        <v>126</v>
      </c>
      <c r="E5" s="177" t="s">
        <v>127</v>
      </c>
      <c r="F5" s="178" t="s">
        <v>128</v>
      </c>
      <c r="G5" s="179" t="s">
        <v>126</v>
      </c>
      <c r="H5" s="178" t="s">
        <v>128</v>
      </c>
    </row>
    <row r="6" spans="1:8" x14ac:dyDescent="0.25">
      <c r="A6" t="s">
        <v>177</v>
      </c>
      <c r="B6" s="81" t="s">
        <v>130</v>
      </c>
      <c r="C6" s="81" t="s">
        <v>130</v>
      </c>
      <c r="D6" s="81" t="s">
        <v>131</v>
      </c>
      <c r="E6" s="177" t="s">
        <v>130</v>
      </c>
      <c r="F6" s="178" t="s">
        <v>132</v>
      </c>
      <c r="G6" s="179" t="s">
        <v>131</v>
      </c>
      <c r="H6" s="178" t="s">
        <v>132</v>
      </c>
    </row>
    <row r="7" spans="1:8" x14ac:dyDescent="0.25">
      <c r="E7" s="180"/>
    </row>
    <row r="8" spans="1:8" x14ac:dyDescent="0.25">
      <c r="A8" t="s">
        <v>139</v>
      </c>
      <c r="B8" s="130">
        <v>2339200</v>
      </c>
      <c r="C8" s="130">
        <v>2323900</v>
      </c>
      <c r="D8" s="130">
        <v>2280900</v>
      </c>
      <c r="E8" s="175">
        <f t="shared" ref="E8:E39" si="0">B8-C8</f>
        <v>15300</v>
      </c>
      <c r="F8" s="181">
        <f t="shared" ref="F8:F39" si="1">ROUND((B8-C8)/C8,3)</f>
        <v>7.0000000000000001E-3</v>
      </c>
      <c r="G8" s="175">
        <f t="shared" ref="G8:G39" si="2">B8-D8</f>
        <v>58300</v>
      </c>
      <c r="H8" s="181">
        <f t="shared" ref="H8:H39" si="3">ROUND((B8-D8)/D8,3)</f>
        <v>2.5999999999999999E-2</v>
      </c>
    </row>
    <row r="9" spans="1:8" x14ac:dyDescent="0.25">
      <c r="A9" t="s">
        <v>178</v>
      </c>
      <c r="B9" s="130">
        <v>1956000</v>
      </c>
      <c r="C9" s="130">
        <v>1943600</v>
      </c>
      <c r="D9" s="130">
        <v>1903800</v>
      </c>
      <c r="E9" s="175">
        <f t="shared" si="0"/>
        <v>12400</v>
      </c>
      <c r="F9" s="181">
        <f t="shared" si="1"/>
        <v>6.0000000000000001E-3</v>
      </c>
      <c r="G9" s="175">
        <f t="shared" si="2"/>
        <v>52200</v>
      </c>
      <c r="H9" s="181">
        <f t="shared" si="3"/>
        <v>2.7E-2</v>
      </c>
    </row>
    <row r="10" spans="1:8" x14ac:dyDescent="0.25">
      <c r="A10" t="s">
        <v>179</v>
      </c>
      <c r="B10" s="130">
        <v>379300</v>
      </c>
      <c r="C10" s="130">
        <v>377900</v>
      </c>
      <c r="D10" s="130">
        <v>377800</v>
      </c>
      <c r="E10" s="175">
        <f t="shared" si="0"/>
        <v>1400</v>
      </c>
      <c r="F10" s="181">
        <f t="shared" si="1"/>
        <v>4.0000000000000001E-3</v>
      </c>
      <c r="G10" s="175">
        <f t="shared" si="2"/>
        <v>1500</v>
      </c>
      <c r="H10" s="181">
        <f t="shared" si="3"/>
        <v>4.0000000000000001E-3</v>
      </c>
    </row>
    <row r="11" spans="1:8" x14ac:dyDescent="0.25">
      <c r="A11" t="s">
        <v>180</v>
      </c>
      <c r="B11" s="130">
        <v>116900</v>
      </c>
      <c r="C11" s="130">
        <v>116000</v>
      </c>
      <c r="D11" s="130">
        <v>114600</v>
      </c>
      <c r="E11" s="175">
        <f t="shared" si="0"/>
        <v>900</v>
      </c>
      <c r="F11" s="181">
        <f t="shared" si="1"/>
        <v>8.0000000000000002E-3</v>
      </c>
      <c r="G11" s="175">
        <f t="shared" si="2"/>
        <v>2300</v>
      </c>
      <c r="H11" s="181">
        <f t="shared" si="3"/>
        <v>0.02</v>
      </c>
    </row>
    <row r="12" spans="1:8" x14ac:dyDescent="0.25">
      <c r="A12" t="s">
        <v>181</v>
      </c>
      <c r="B12" s="130">
        <v>4500</v>
      </c>
      <c r="C12" s="130">
        <v>4600</v>
      </c>
      <c r="D12" s="130">
        <v>4600</v>
      </c>
      <c r="E12" s="175">
        <f t="shared" si="0"/>
        <v>-100</v>
      </c>
      <c r="F12" s="181">
        <f t="shared" si="1"/>
        <v>-2.1999999999999999E-2</v>
      </c>
      <c r="G12" s="175">
        <f t="shared" si="2"/>
        <v>-100</v>
      </c>
      <c r="H12" s="181">
        <f t="shared" si="3"/>
        <v>-2.1999999999999999E-2</v>
      </c>
    </row>
    <row r="13" spans="1:8" x14ac:dyDescent="0.25">
      <c r="A13" t="s">
        <v>182</v>
      </c>
      <c r="B13" s="130">
        <v>112400</v>
      </c>
      <c r="C13" s="130">
        <v>111400</v>
      </c>
      <c r="D13" s="130">
        <v>110000</v>
      </c>
      <c r="E13" s="175">
        <f t="shared" si="0"/>
        <v>1000</v>
      </c>
      <c r="F13" s="181">
        <f t="shared" si="1"/>
        <v>8.9999999999999993E-3</v>
      </c>
      <c r="G13" s="175">
        <f t="shared" si="2"/>
        <v>2400</v>
      </c>
      <c r="H13" s="181">
        <f t="shared" si="3"/>
        <v>2.1999999999999999E-2</v>
      </c>
    </row>
    <row r="14" spans="1:8" x14ac:dyDescent="0.25">
      <c r="A14" t="s">
        <v>183</v>
      </c>
      <c r="B14" s="130">
        <v>26600</v>
      </c>
      <c r="C14" s="130">
        <v>26100</v>
      </c>
      <c r="D14" s="130">
        <v>26900</v>
      </c>
      <c r="E14" s="175">
        <f t="shared" si="0"/>
        <v>500</v>
      </c>
      <c r="F14" s="181">
        <f t="shared" si="1"/>
        <v>1.9E-2</v>
      </c>
      <c r="G14" s="175">
        <f t="shared" si="2"/>
        <v>-300</v>
      </c>
      <c r="H14" s="181">
        <f t="shared" si="3"/>
        <v>-1.0999999999999999E-2</v>
      </c>
    </row>
    <row r="15" spans="1:8" x14ac:dyDescent="0.25">
      <c r="A15" t="s">
        <v>184</v>
      </c>
      <c r="B15" s="130">
        <v>17600</v>
      </c>
      <c r="C15" s="130">
        <v>17400</v>
      </c>
      <c r="D15" s="130">
        <v>16900</v>
      </c>
      <c r="E15" s="175">
        <f t="shared" si="0"/>
        <v>200</v>
      </c>
      <c r="F15" s="181">
        <f t="shared" si="1"/>
        <v>1.0999999999999999E-2</v>
      </c>
      <c r="G15" s="175">
        <f t="shared" si="2"/>
        <v>700</v>
      </c>
      <c r="H15" s="181">
        <f t="shared" si="3"/>
        <v>4.1000000000000002E-2</v>
      </c>
    </row>
    <row r="16" spans="1:8" x14ac:dyDescent="0.25">
      <c r="A16" t="s">
        <v>185</v>
      </c>
      <c r="B16" s="130">
        <v>68200</v>
      </c>
      <c r="C16" s="130">
        <v>67900</v>
      </c>
      <c r="D16" s="130">
        <v>66200</v>
      </c>
      <c r="E16" s="175">
        <f t="shared" si="0"/>
        <v>300</v>
      </c>
      <c r="F16" s="181">
        <f t="shared" si="1"/>
        <v>4.0000000000000001E-3</v>
      </c>
      <c r="G16" s="175">
        <f t="shared" si="2"/>
        <v>2000</v>
      </c>
      <c r="H16" s="181">
        <f t="shared" si="3"/>
        <v>0.03</v>
      </c>
    </row>
    <row r="17" spans="1:8" x14ac:dyDescent="0.25">
      <c r="A17" t="s">
        <v>186</v>
      </c>
      <c r="B17" s="130">
        <v>262400</v>
      </c>
      <c r="C17" s="130">
        <v>261900</v>
      </c>
      <c r="D17" s="130">
        <v>263200</v>
      </c>
      <c r="E17" s="175">
        <f t="shared" si="0"/>
        <v>500</v>
      </c>
      <c r="F17" s="181">
        <f t="shared" si="1"/>
        <v>2E-3</v>
      </c>
      <c r="G17" s="175">
        <f t="shared" si="2"/>
        <v>-800</v>
      </c>
      <c r="H17" s="181">
        <f t="shared" si="3"/>
        <v>-3.0000000000000001E-3</v>
      </c>
    </row>
    <row r="18" spans="1:8" x14ac:dyDescent="0.25">
      <c r="A18" t="s">
        <v>187</v>
      </c>
      <c r="B18" s="130">
        <v>159300</v>
      </c>
      <c r="C18" s="130">
        <v>158900</v>
      </c>
      <c r="D18" s="130">
        <v>157100</v>
      </c>
      <c r="E18" s="175">
        <f t="shared" si="0"/>
        <v>400</v>
      </c>
      <c r="F18" s="181">
        <f t="shared" si="1"/>
        <v>3.0000000000000001E-3</v>
      </c>
      <c r="G18" s="175">
        <f t="shared" si="2"/>
        <v>2200</v>
      </c>
      <c r="H18" s="181">
        <f t="shared" si="3"/>
        <v>1.4E-2</v>
      </c>
    </row>
    <row r="19" spans="1:8" x14ac:dyDescent="0.25">
      <c r="A19" t="s">
        <v>188</v>
      </c>
      <c r="B19" s="130">
        <v>23700</v>
      </c>
      <c r="C19" s="130">
        <v>23800</v>
      </c>
      <c r="D19" s="130">
        <v>24200</v>
      </c>
      <c r="E19" s="175">
        <f t="shared" si="0"/>
        <v>-100</v>
      </c>
      <c r="F19" s="181">
        <f t="shared" si="1"/>
        <v>-4.0000000000000001E-3</v>
      </c>
      <c r="G19" s="175">
        <f t="shared" si="2"/>
        <v>-500</v>
      </c>
      <c r="H19" s="181">
        <f t="shared" si="3"/>
        <v>-2.1000000000000001E-2</v>
      </c>
    </row>
    <row r="20" spans="1:8" x14ac:dyDescent="0.25">
      <c r="A20" t="s">
        <v>189</v>
      </c>
      <c r="B20" s="130">
        <v>51000</v>
      </c>
      <c r="C20" s="130">
        <v>51000</v>
      </c>
      <c r="D20" s="130">
        <v>50600</v>
      </c>
      <c r="E20" s="175">
        <f t="shared" si="0"/>
        <v>0</v>
      </c>
      <c r="F20" s="181">
        <f t="shared" si="1"/>
        <v>0</v>
      </c>
      <c r="G20" s="175">
        <f t="shared" si="2"/>
        <v>400</v>
      </c>
      <c r="H20" s="181">
        <f t="shared" si="3"/>
        <v>8.0000000000000002E-3</v>
      </c>
    </row>
    <row r="21" spans="1:8" x14ac:dyDescent="0.25">
      <c r="A21" t="s">
        <v>190</v>
      </c>
      <c r="B21" s="130">
        <v>103100</v>
      </c>
      <c r="C21" s="130">
        <v>103000</v>
      </c>
      <c r="D21" s="130">
        <v>106100</v>
      </c>
      <c r="E21" s="175">
        <f t="shared" si="0"/>
        <v>100</v>
      </c>
      <c r="F21" s="181">
        <f t="shared" si="1"/>
        <v>1E-3</v>
      </c>
      <c r="G21" s="175">
        <f t="shared" si="2"/>
        <v>-3000</v>
      </c>
      <c r="H21" s="181">
        <f t="shared" si="3"/>
        <v>-2.8000000000000001E-2</v>
      </c>
    </row>
    <row r="22" spans="1:8" x14ac:dyDescent="0.25">
      <c r="A22" t="s">
        <v>191</v>
      </c>
      <c r="B22" s="130">
        <v>12000</v>
      </c>
      <c r="C22" s="130">
        <v>11900</v>
      </c>
      <c r="D22" s="130">
        <v>12600</v>
      </c>
      <c r="E22" s="175">
        <f t="shared" si="0"/>
        <v>100</v>
      </c>
      <c r="F22" s="181">
        <f t="shared" si="1"/>
        <v>8.0000000000000002E-3</v>
      </c>
      <c r="G22" s="175">
        <f t="shared" si="2"/>
        <v>-600</v>
      </c>
      <c r="H22" s="181">
        <f t="shared" si="3"/>
        <v>-4.8000000000000001E-2</v>
      </c>
    </row>
    <row r="23" spans="1:8" x14ac:dyDescent="0.25">
      <c r="A23" t="s">
        <v>192</v>
      </c>
      <c r="B23" s="130">
        <v>25300</v>
      </c>
      <c r="C23" s="130">
        <v>25100</v>
      </c>
      <c r="D23" s="130">
        <v>26000</v>
      </c>
      <c r="E23" s="175">
        <f t="shared" si="0"/>
        <v>200</v>
      </c>
      <c r="F23" s="181">
        <f t="shared" si="1"/>
        <v>8.0000000000000002E-3</v>
      </c>
      <c r="G23" s="175">
        <f t="shared" si="2"/>
        <v>-700</v>
      </c>
      <c r="H23" s="181">
        <f t="shared" si="3"/>
        <v>-2.7E-2</v>
      </c>
    </row>
    <row r="24" spans="1:8" x14ac:dyDescent="0.25">
      <c r="A24" t="s">
        <v>193</v>
      </c>
      <c r="B24" s="130">
        <v>1959900</v>
      </c>
      <c r="C24" s="130">
        <v>1946000</v>
      </c>
      <c r="D24" s="130">
        <v>1903100</v>
      </c>
      <c r="E24" s="175">
        <f t="shared" si="0"/>
        <v>13900</v>
      </c>
      <c r="F24" s="181">
        <f t="shared" si="1"/>
        <v>7.0000000000000001E-3</v>
      </c>
      <c r="G24" s="175">
        <f t="shared" si="2"/>
        <v>56800</v>
      </c>
      <c r="H24" s="181">
        <f t="shared" si="3"/>
        <v>0.03</v>
      </c>
    </row>
    <row r="25" spans="1:8" x14ac:dyDescent="0.25">
      <c r="A25" t="s">
        <v>194</v>
      </c>
      <c r="B25" s="130">
        <v>1576700</v>
      </c>
      <c r="C25" s="130">
        <v>1565700</v>
      </c>
      <c r="D25" s="130">
        <v>1526000</v>
      </c>
      <c r="E25" s="175">
        <f t="shared" si="0"/>
        <v>11000</v>
      </c>
      <c r="F25" s="181">
        <f t="shared" si="1"/>
        <v>7.0000000000000001E-3</v>
      </c>
      <c r="G25" s="175">
        <f t="shared" si="2"/>
        <v>50700</v>
      </c>
      <c r="H25" s="181">
        <f t="shared" si="3"/>
        <v>3.3000000000000002E-2</v>
      </c>
    </row>
    <row r="26" spans="1:8" x14ac:dyDescent="0.25">
      <c r="A26" t="s">
        <v>195</v>
      </c>
      <c r="B26" s="130">
        <v>449600</v>
      </c>
      <c r="C26" s="130">
        <v>444700</v>
      </c>
      <c r="D26" s="130">
        <v>441000</v>
      </c>
      <c r="E26" s="175">
        <f t="shared" si="0"/>
        <v>4900</v>
      </c>
      <c r="F26" s="181">
        <f t="shared" si="1"/>
        <v>1.0999999999999999E-2</v>
      </c>
      <c r="G26" s="175">
        <f t="shared" si="2"/>
        <v>8600</v>
      </c>
      <c r="H26" s="181">
        <f t="shared" si="3"/>
        <v>0.02</v>
      </c>
    </row>
    <row r="27" spans="1:8" x14ac:dyDescent="0.25">
      <c r="A27" t="s">
        <v>196</v>
      </c>
      <c r="B27" s="130">
        <v>80300</v>
      </c>
      <c r="C27" s="130">
        <v>80100</v>
      </c>
      <c r="D27" s="130">
        <v>80000</v>
      </c>
      <c r="E27" s="175">
        <f t="shared" si="0"/>
        <v>200</v>
      </c>
      <c r="F27" s="181">
        <f t="shared" si="1"/>
        <v>2E-3</v>
      </c>
      <c r="G27" s="175">
        <f t="shared" si="2"/>
        <v>300</v>
      </c>
      <c r="H27" s="181">
        <f t="shared" si="3"/>
        <v>4.0000000000000001E-3</v>
      </c>
    </row>
    <row r="28" spans="1:8" x14ac:dyDescent="0.25">
      <c r="A28" t="s">
        <v>197</v>
      </c>
      <c r="B28" s="130">
        <v>43000</v>
      </c>
      <c r="C28" s="130">
        <v>43000</v>
      </c>
      <c r="D28" s="130">
        <v>42800</v>
      </c>
      <c r="E28" s="175">
        <f t="shared" si="0"/>
        <v>0</v>
      </c>
      <c r="F28" s="181">
        <f t="shared" si="1"/>
        <v>0</v>
      </c>
      <c r="G28" s="175">
        <f t="shared" si="2"/>
        <v>200</v>
      </c>
      <c r="H28" s="181">
        <f t="shared" si="3"/>
        <v>5.0000000000000001E-3</v>
      </c>
    </row>
    <row r="29" spans="1:8" x14ac:dyDescent="0.25">
      <c r="A29" t="s">
        <v>198</v>
      </c>
      <c r="B29" s="130">
        <v>22700</v>
      </c>
      <c r="C29" s="130">
        <v>22600</v>
      </c>
      <c r="D29" s="130">
        <v>22600</v>
      </c>
      <c r="E29" s="175">
        <f t="shared" si="0"/>
        <v>100</v>
      </c>
      <c r="F29" s="181">
        <f t="shared" si="1"/>
        <v>4.0000000000000001E-3</v>
      </c>
      <c r="G29" s="175">
        <f t="shared" si="2"/>
        <v>100</v>
      </c>
      <c r="H29" s="181">
        <f t="shared" si="3"/>
        <v>4.0000000000000001E-3</v>
      </c>
    </row>
    <row r="30" spans="1:8" x14ac:dyDescent="0.25">
      <c r="A30" t="s">
        <v>199</v>
      </c>
      <c r="B30" s="130">
        <v>265400</v>
      </c>
      <c r="C30" s="130">
        <v>263700</v>
      </c>
      <c r="D30" s="130">
        <v>263900</v>
      </c>
      <c r="E30" s="175">
        <f t="shared" si="0"/>
        <v>1700</v>
      </c>
      <c r="F30" s="181">
        <f t="shared" si="1"/>
        <v>6.0000000000000001E-3</v>
      </c>
      <c r="G30" s="175">
        <f t="shared" si="2"/>
        <v>1500</v>
      </c>
      <c r="H30" s="181">
        <f t="shared" si="3"/>
        <v>6.0000000000000001E-3</v>
      </c>
    </row>
    <row r="31" spans="1:8" x14ac:dyDescent="0.25">
      <c r="A31" t="s">
        <v>200</v>
      </c>
      <c r="B31" s="130">
        <v>34600</v>
      </c>
      <c r="C31" s="130">
        <v>34800</v>
      </c>
      <c r="D31" s="130">
        <v>33700</v>
      </c>
      <c r="E31" s="175">
        <f t="shared" si="0"/>
        <v>-200</v>
      </c>
      <c r="F31" s="181">
        <f t="shared" si="1"/>
        <v>-6.0000000000000001E-3</v>
      </c>
      <c r="G31" s="175">
        <f t="shared" si="2"/>
        <v>900</v>
      </c>
      <c r="H31" s="181">
        <f t="shared" si="3"/>
        <v>2.7E-2</v>
      </c>
    </row>
    <row r="32" spans="1:8" x14ac:dyDescent="0.25">
      <c r="A32" t="s">
        <v>201</v>
      </c>
      <c r="B32" s="130">
        <v>53600</v>
      </c>
      <c r="C32" s="130">
        <v>53100</v>
      </c>
      <c r="D32" s="130">
        <v>53200</v>
      </c>
      <c r="E32" s="175">
        <f t="shared" si="0"/>
        <v>500</v>
      </c>
      <c r="F32" s="181">
        <f t="shared" si="1"/>
        <v>8.9999999999999993E-3</v>
      </c>
      <c r="G32" s="175">
        <f t="shared" si="2"/>
        <v>400</v>
      </c>
      <c r="H32" s="181">
        <f t="shared" si="3"/>
        <v>8.0000000000000002E-3</v>
      </c>
    </row>
    <row r="33" spans="1:8" x14ac:dyDescent="0.25">
      <c r="A33" t="s">
        <v>202</v>
      </c>
      <c r="B33" s="130">
        <v>15900</v>
      </c>
      <c r="C33" s="130">
        <v>16000</v>
      </c>
      <c r="D33" s="130">
        <v>16500</v>
      </c>
      <c r="E33" s="175">
        <f t="shared" si="0"/>
        <v>-100</v>
      </c>
      <c r="F33" s="181">
        <f t="shared" si="1"/>
        <v>-6.0000000000000001E-3</v>
      </c>
      <c r="G33" s="175">
        <f t="shared" si="2"/>
        <v>-600</v>
      </c>
      <c r="H33" s="181">
        <f t="shared" si="3"/>
        <v>-3.5999999999999997E-2</v>
      </c>
    </row>
    <row r="34" spans="1:8" x14ac:dyDescent="0.25">
      <c r="A34" t="s">
        <v>203</v>
      </c>
      <c r="B34" s="130">
        <v>19200</v>
      </c>
      <c r="C34" s="130">
        <v>18100</v>
      </c>
      <c r="D34" s="130">
        <v>18600</v>
      </c>
      <c r="E34" s="175">
        <f t="shared" si="0"/>
        <v>1100</v>
      </c>
      <c r="F34" s="181">
        <f t="shared" si="1"/>
        <v>6.0999999999999999E-2</v>
      </c>
      <c r="G34" s="175">
        <f t="shared" si="2"/>
        <v>600</v>
      </c>
      <c r="H34" s="181">
        <f t="shared" si="3"/>
        <v>3.2000000000000001E-2</v>
      </c>
    </row>
    <row r="35" spans="1:8" x14ac:dyDescent="0.25">
      <c r="A35" t="s">
        <v>204</v>
      </c>
      <c r="B35" s="130">
        <v>62900</v>
      </c>
      <c r="C35" s="130">
        <v>61900</v>
      </c>
      <c r="D35" s="130">
        <v>60400</v>
      </c>
      <c r="E35" s="175">
        <f t="shared" si="0"/>
        <v>1000</v>
      </c>
      <c r="F35" s="181">
        <f t="shared" si="1"/>
        <v>1.6E-2</v>
      </c>
      <c r="G35" s="175">
        <f t="shared" si="2"/>
        <v>2500</v>
      </c>
      <c r="H35" s="181">
        <f t="shared" si="3"/>
        <v>4.1000000000000002E-2</v>
      </c>
    </row>
    <row r="36" spans="1:8" x14ac:dyDescent="0.25">
      <c r="A36" t="s">
        <v>205</v>
      </c>
      <c r="B36" s="130">
        <v>103900</v>
      </c>
      <c r="C36" s="130">
        <v>100900</v>
      </c>
      <c r="D36" s="130">
        <v>97100</v>
      </c>
      <c r="E36" s="175">
        <f t="shared" si="0"/>
        <v>3000</v>
      </c>
      <c r="F36" s="181">
        <f t="shared" si="1"/>
        <v>0.03</v>
      </c>
      <c r="G36" s="175">
        <f t="shared" si="2"/>
        <v>6800</v>
      </c>
      <c r="H36" s="181">
        <f t="shared" si="3"/>
        <v>7.0000000000000007E-2</v>
      </c>
    </row>
    <row r="37" spans="1:8" x14ac:dyDescent="0.25">
      <c r="A37" t="s">
        <v>206</v>
      </c>
      <c r="B37" s="130">
        <v>11900</v>
      </c>
      <c r="C37" s="130">
        <v>11800</v>
      </c>
      <c r="D37" s="130">
        <v>11200</v>
      </c>
      <c r="E37" s="175">
        <f t="shared" si="0"/>
        <v>100</v>
      </c>
      <c r="F37" s="181">
        <f t="shared" si="1"/>
        <v>8.0000000000000002E-3</v>
      </c>
      <c r="G37" s="175">
        <f t="shared" si="2"/>
        <v>700</v>
      </c>
      <c r="H37" s="181">
        <f t="shared" si="3"/>
        <v>6.3E-2</v>
      </c>
    </row>
    <row r="38" spans="1:8" x14ac:dyDescent="0.25">
      <c r="A38" t="s">
        <v>207</v>
      </c>
      <c r="B38" s="130">
        <v>92000</v>
      </c>
      <c r="C38" s="130">
        <v>89100</v>
      </c>
      <c r="D38" s="130">
        <v>85900</v>
      </c>
      <c r="E38" s="175">
        <f t="shared" si="0"/>
        <v>2900</v>
      </c>
      <c r="F38" s="181">
        <f t="shared" si="1"/>
        <v>3.3000000000000002E-2</v>
      </c>
      <c r="G38" s="175">
        <f t="shared" si="2"/>
        <v>6100</v>
      </c>
      <c r="H38" s="181">
        <f t="shared" si="3"/>
        <v>7.0999999999999994E-2</v>
      </c>
    </row>
    <row r="39" spans="1:8" x14ac:dyDescent="0.25">
      <c r="A39" t="s">
        <v>208</v>
      </c>
      <c r="B39" s="130">
        <v>31700</v>
      </c>
      <c r="C39" s="130">
        <v>31800</v>
      </c>
      <c r="D39" s="130">
        <v>31200</v>
      </c>
      <c r="E39" s="175">
        <f t="shared" si="0"/>
        <v>-100</v>
      </c>
      <c r="F39" s="181">
        <f t="shared" si="1"/>
        <v>-3.0000000000000001E-3</v>
      </c>
      <c r="G39" s="175">
        <f t="shared" si="2"/>
        <v>500</v>
      </c>
      <c r="H39" s="181">
        <f t="shared" si="3"/>
        <v>1.6E-2</v>
      </c>
    </row>
    <row r="40" spans="1:8" x14ac:dyDescent="0.25">
      <c r="A40" t="s">
        <v>209</v>
      </c>
      <c r="B40" s="130">
        <v>120500</v>
      </c>
      <c r="C40" s="130">
        <v>121700</v>
      </c>
      <c r="D40" s="130">
        <v>119200</v>
      </c>
      <c r="E40" s="175">
        <f t="shared" ref="E40:E74" si="4">B40-C40</f>
        <v>-1200</v>
      </c>
      <c r="F40" s="181">
        <f t="shared" ref="F40:F74" si="5">ROUND((B40-C40)/C40,3)</f>
        <v>-0.01</v>
      </c>
      <c r="G40" s="175">
        <f t="shared" ref="G40:G74" si="6">B40-D40</f>
        <v>1300</v>
      </c>
      <c r="H40" s="181">
        <f t="shared" ref="H40:H74" si="7">ROUND((B40-D40)/D40,3)</f>
        <v>1.0999999999999999E-2</v>
      </c>
    </row>
    <row r="41" spans="1:8" x14ac:dyDescent="0.25">
      <c r="A41" t="s">
        <v>210</v>
      </c>
      <c r="B41" s="130">
        <v>85900</v>
      </c>
      <c r="C41" s="130">
        <v>86000</v>
      </c>
      <c r="D41" s="130">
        <v>85800</v>
      </c>
      <c r="E41" s="175">
        <f t="shared" si="4"/>
        <v>-100</v>
      </c>
      <c r="F41" s="181">
        <f t="shared" si="5"/>
        <v>-1E-3</v>
      </c>
      <c r="G41" s="175">
        <f t="shared" si="6"/>
        <v>100</v>
      </c>
      <c r="H41" s="181">
        <f t="shared" si="7"/>
        <v>1E-3</v>
      </c>
    </row>
    <row r="42" spans="1:8" x14ac:dyDescent="0.25">
      <c r="A42" t="s">
        <v>211</v>
      </c>
      <c r="B42" s="130">
        <v>37400</v>
      </c>
      <c r="C42" s="130">
        <v>37600</v>
      </c>
      <c r="D42" s="130">
        <v>38100</v>
      </c>
      <c r="E42" s="175">
        <f t="shared" si="4"/>
        <v>-200</v>
      </c>
      <c r="F42" s="181">
        <f t="shared" si="5"/>
        <v>-5.0000000000000001E-3</v>
      </c>
      <c r="G42" s="175">
        <f t="shared" si="6"/>
        <v>-700</v>
      </c>
      <c r="H42" s="181">
        <f t="shared" si="7"/>
        <v>-1.7999999999999999E-2</v>
      </c>
    </row>
    <row r="43" spans="1:8" x14ac:dyDescent="0.25">
      <c r="A43" t="s">
        <v>212</v>
      </c>
      <c r="B43" s="130">
        <v>34600</v>
      </c>
      <c r="C43" s="130">
        <v>35700</v>
      </c>
      <c r="D43" s="130">
        <v>33400</v>
      </c>
      <c r="E43" s="175">
        <f t="shared" si="4"/>
        <v>-1100</v>
      </c>
      <c r="F43" s="181">
        <f t="shared" si="5"/>
        <v>-3.1E-2</v>
      </c>
      <c r="G43" s="175">
        <f t="shared" si="6"/>
        <v>1200</v>
      </c>
      <c r="H43" s="181">
        <f t="shared" si="7"/>
        <v>3.5999999999999997E-2</v>
      </c>
    </row>
    <row r="44" spans="1:8" x14ac:dyDescent="0.25">
      <c r="A44" t="s">
        <v>213</v>
      </c>
      <c r="B44" s="130">
        <v>323600</v>
      </c>
      <c r="C44" s="130">
        <v>320100</v>
      </c>
      <c r="D44" s="130">
        <v>314800</v>
      </c>
      <c r="E44" s="175">
        <f t="shared" si="4"/>
        <v>3500</v>
      </c>
      <c r="F44" s="181">
        <f t="shared" si="5"/>
        <v>1.0999999999999999E-2</v>
      </c>
      <c r="G44" s="175">
        <f t="shared" si="6"/>
        <v>8800</v>
      </c>
      <c r="H44" s="181">
        <f t="shared" si="7"/>
        <v>2.8000000000000001E-2</v>
      </c>
    </row>
    <row r="45" spans="1:8" x14ac:dyDescent="0.25">
      <c r="A45" t="s">
        <v>214</v>
      </c>
      <c r="B45" s="130">
        <v>122700</v>
      </c>
      <c r="C45" s="130">
        <v>122600</v>
      </c>
      <c r="D45" s="130">
        <v>120000</v>
      </c>
      <c r="E45" s="175">
        <f t="shared" si="4"/>
        <v>100</v>
      </c>
      <c r="F45" s="181">
        <f t="shared" si="5"/>
        <v>1E-3</v>
      </c>
      <c r="G45" s="175">
        <f t="shared" si="6"/>
        <v>2700</v>
      </c>
      <c r="H45" s="181">
        <f t="shared" si="7"/>
        <v>2.3E-2</v>
      </c>
    </row>
    <row r="46" spans="1:8" x14ac:dyDescent="0.25">
      <c r="A46" t="s">
        <v>215</v>
      </c>
      <c r="B46" s="130">
        <v>23600</v>
      </c>
      <c r="C46" s="130">
        <v>23600</v>
      </c>
      <c r="D46" s="130">
        <v>22200</v>
      </c>
      <c r="E46" s="175">
        <f t="shared" si="4"/>
        <v>0</v>
      </c>
      <c r="F46" s="181">
        <f t="shared" si="5"/>
        <v>0</v>
      </c>
      <c r="G46" s="175">
        <f t="shared" si="6"/>
        <v>1400</v>
      </c>
      <c r="H46" s="181">
        <f t="shared" si="7"/>
        <v>6.3E-2</v>
      </c>
    </row>
    <row r="47" spans="1:8" x14ac:dyDescent="0.25">
      <c r="A47" t="s">
        <v>216</v>
      </c>
      <c r="B47" s="130">
        <v>25800</v>
      </c>
      <c r="C47" s="130">
        <v>25800</v>
      </c>
      <c r="D47" s="130">
        <v>25400</v>
      </c>
      <c r="E47" s="175">
        <f t="shared" si="4"/>
        <v>0</v>
      </c>
      <c r="F47" s="181">
        <f t="shared" si="5"/>
        <v>0</v>
      </c>
      <c r="G47" s="175">
        <f t="shared" si="6"/>
        <v>400</v>
      </c>
      <c r="H47" s="181">
        <f t="shared" si="7"/>
        <v>1.6E-2</v>
      </c>
    </row>
    <row r="48" spans="1:8" x14ac:dyDescent="0.25">
      <c r="A48" t="s">
        <v>217</v>
      </c>
      <c r="B48" s="130">
        <v>175100</v>
      </c>
      <c r="C48" s="130">
        <v>171700</v>
      </c>
      <c r="D48" s="130">
        <v>169400</v>
      </c>
      <c r="E48" s="175">
        <f t="shared" si="4"/>
        <v>3400</v>
      </c>
      <c r="F48" s="181">
        <f t="shared" si="5"/>
        <v>0.02</v>
      </c>
      <c r="G48" s="175">
        <f t="shared" si="6"/>
        <v>5700</v>
      </c>
      <c r="H48" s="181">
        <f t="shared" si="7"/>
        <v>3.4000000000000002E-2</v>
      </c>
    </row>
    <row r="49" spans="1:8" x14ac:dyDescent="0.25">
      <c r="A49" t="s">
        <v>218</v>
      </c>
      <c r="B49" s="130">
        <v>163300</v>
      </c>
      <c r="C49" s="130">
        <v>159500</v>
      </c>
      <c r="D49" s="130">
        <v>157300</v>
      </c>
      <c r="E49" s="175">
        <f t="shared" si="4"/>
        <v>3800</v>
      </c>
      <c r="F49" s="181">
        <f t="shared" si="5"/>
        <v>2.4E-2</v>
      </c>
      <c r="G49" s="175">
        <f t="shared" si="6"/>
        <v>6000</v>
      </c>
      <c r="H49" s="181">
        <f t="shared" si="7"/>
        <v>3.7999999999999999E-2</v>
      </c>
    </row>
    <row r="50" spans="1:8" x14ac:dyDescent="0.25">
      <c r="A50" t="s">
        <v>219</v>
      </c>
      <c r="B50" s="130">
        <v>81100</v>
      </c>
      <c r="C50" s="130">
        <v>74100</v>
      </c>
      <c r="D50" s="130">
        <v>76500</v>
      </c>
      <c r="E50" s="175">
        <f t="shared" si="4"/>
        <v>7000</v>
      </c>
      <c r="F50" s="181">
        <f t="shared" si="5"/>
        <v>9.4E-2</v>
      </c>
      <c r="G50" s="175">
        <f t="shared" si="6"/>
        <v>4600</v>
      </c>
      <c r="H50" s="181">
        <f t="shared" si="7"/>
        <v>0.06</v>
      </c>
    </row>
    <row r="51" spans="1:8" x14ac:dyDescent="0.25">
      <c r="A51" t="s">
        <v>220</v>
      </c>
      <c r="B51" s="130">
        <v>37100</v>
      </c>
      <c r="C51" s="130">
        <v>39100</v>
      </c>
      <c r="D51" s="130">
        <v>35400</v>
      </c>
      <c r="E51" s="175">
        <f t="shared" si="4"/>
        <v>-2000</v>
      </c>
      <c r="F51" s="181">
        <f t="shared" si="5"/>
        <v>-5.0999999999999997E-2</v>
      </c>
      <c r="G51" s="175">
        <f t="shared" si="6"/>
        <v>1700</v>
      </c>
      <c r="H51" s="181">
        <f t="shared" si="7"/>
        <v>4.8000000000000001E-2</v>
      </c>
    </row>
    <row r="52" spans="1:8" x14ac:dyDescent="0.25">
      <c r="A52" t="s">
        <v>221</v>
      </c>
      <c r="B52" s="130">
        <v>291100</v>
      </c>
      <c r="C52" s="130">
        <v>288200</v>
      </c>
      <c r="D52" s="130">
        <v>274200</v>
      </c>
      <c r="E52" s="175">
        <f t="shared" si="4"/>
        <v>2900</v>
      </c>
      <c r="F52" s="181">
        <f t="shared" si="5"/>
        <v>0.01</v>
      </c>
      <c r="G52" s="175">
        <f t="shared" si="6"/>
        <v>16900</v>
      </c>
      <c r="H52" s="181">
        <f t="shared" si="7"/>
        <v>6.2E-2</v>
      </c>
    </row>
    <row r="53" spans="1:8" x14ac:dyDescent="0.25">
      <c r="A53" t="s">
        <v>222</v>
      </c>
      <c r="B53" s="130">
        <v>50000</v>
      </c>
      <c r="C53" s="130">
        <v>49800</v>
      </c>
      <c r="D53" s="130">
        <v>47600</v>
      </c>
      <c r="E53" s="175">
        <f t="shared" si="4"/>
        <v>200</v>
      </c>
      <c r="F53" s="181">
        <f t="shared" si="5"/>
        <v>4.0000000000000001E-3</v>
      </c>
      <c r="G53" s="175">
        <f t="shared" si="6"/>
        <v>2400</v>
      </c>
      <c r="H53" s="181">
        <f t="shared" si="7"/>
        <v>0.05</v>
      </c>
    </row>
    <row r="54" spans="1:8" x14ac:dyDescent="0.25">
      <c r="A54" t="s">
        <v>223</v>
      </c>
      <c r="B54" s="130">
        <v>241100</v>
      </c>
      <c r="C54" s="130">
        <v>238400</v>
      </c>
      <c r="D54" s="130">
        <v>226600</v>
      </c>
      <c r="E54" s="175">
        <f t="shared" si="4"/>
        <v>2700</v>
      </c>
      <c r="F54" s="181">
        <f t="shared" si="5"/>
        <v>1.0999999999999999E-2</v>
      </c>
      <c r="G54" s="175">
        <f t="shared" si="6"/>
        <v>14500</v>
      </c>
      <c r="H54" s="181">
        <f t="shared" si="7"/>
        <v>6.4000000000000001E-2</v>
      </c>
    </row>
    <row r="55" spans="1:8" x14ac:dyDescent="0.25">
      <c r="A55" t="s">
        <v>224</v>
      </c>
      <c r="B55" s="130">
        <v>116100</v>
      </c>
      <c r="C55" s="130">
        <v>115000</v>
      </c>
      <c r="D55" s="130">
        <v>109800</v>
      </c>
      <c r="E55" s="175">
        <f t="shared" si="4"/>
        <v>1100</v>
      </c>
      <c r="F55" s="181">
        <f t="shared" si="5"/>
        <v>0.01</v>
      </c>
      <c r="G55" s="175">
        <f t="shared" si="6"/>
        <v>6300</v>
      </c>
      <c r="H55" s="181">
        <f t="shared" si="7"/>
        <v>5.7000000000000002E-2</v>
      </c>
    </row>
    <row r="56" spans="1:8" x14ac:dyDescent="0.25">
      <c r="A56" t="s">
        <v>225</v>
      </c>
      <c r="B56" s="130">
        <v>40100</v>
      </c>
      <c r="C56" s="130">
        <v>39700</v>
      </c>
      <c r="D56" s="130">
        <v>38000</v>
      </c>
      <c r="E56" s="175">
        <f t="shared" si="4"/>
        <v>400</v>
      </c>
      <c r="F56" s="181">
        <f t="shared" si="5"/>
        <v>0.01</v>
      </c>
      <c r="G56" s="175">
        <f t="shared" si="6"/>
        <v>2100</v>
      </c>
      <c r="H56" s="181">
        <f t="shared" si="7"/>
        <v>5.5E-2</v>
      </c>
    </row>
    <row r="57" spans="1:8" x14ac:dyDescent="0.25">
      <c r="A57" t="s">
        <v>226</v>
      </c>
      <c r="B57" s="130">
        <v>44500</v>
      </c>
      <c r="C57" s="130">
        <v>43200</v>
      </c>
      <c r="D57" s="130">
        <v>39300</v>
      </c>
      <c r="E57" s="175">
        <f t="shared" si="4"/>
        <v>1300</v>
      </c>
      <c r="F57" s="181">
        <f t="shared" si="5"/>
        <v>0.03</v>
      </c>
      <c r="G57" s="175">
        <f t="shared" si="6"/>
        <v>5200</v>
      </c>
      <c r="H57" s="181">
        <f t="shared" si="7"/>
        <v>0.13200000000000001</v>
      </c>
    </row>
    <row r="58" spans="1:8" x14ac:dyDescent="0.25">
      <c r="A58" t="s">
        <v>227</v>
      </c>
      <c r="B58" s="130">
        <v>276100</v>
      </c>
      <c r="C58" s="130">
        <v>276400</v>
      </c>
      <c r="D58" s="130">
        <v>262600</v>
      </c>
      <c r="E58" s="175">
        <f t="shared" si="4"/>
        <v>-300</v>
      </c>
      <c r="F58" s="181">
        <f t="shared" si="5"/>
        <v>-1E-3</v>
      </c>
      <c r="G58" s="175">
        <f t="shared" si="6"/>
        <v>13500</v>
      </c>
      <c r="H58" s="181">
        <f t="shared" si="7"/>
        <v>5.0999999999999997E-2</v>
      </c>
    </row>
    <row r="59" spans="1:8" x14ac:dyDescent="0.25">
      <c r="A59" t="s">
        <v>228</v>
      </c>
      <c r="B59" s="130">
        <v>36700</v>
      </c>
      <c r="C59" s="130">
        <v>36200</v>
      </c>
      <c r="D59" s="130">
        <v>33000</v>
      </c>
      <c r="E59" s="175">
        <f t="shared" si="4"/>
        <v>500</v>
      </c>
      <c r="F59" s="181">
        <f t="shared" si="5"/>
        <v>1.4E-2</v>
      </c>
      <c r="G59" s="175">
        <f t="shared" si="6"/>
        <v>3700</v>
      </c>
      <c r="H59" s="181">
        <f t="shared" si="7"/>
        <v>0.112</v>
      </c>
    </row>
    <row r="60" spans="1:8" x14ac:dyDescent="0.25">
      <c r="A60" t="s">
        <v>229</v>
      </c>
      <c r="B60" s="130">
        <v>27000</v>
      </c>
      <c r="C60" s="130">
        <v>26800</v>
      </c>
      <c r="D60" s="130">
        <v>24900</v>
      </c>
      <c r="E60" s="175">
        <f t="shared" si="4"/>
        <v>200</v>
      </c>
      <c r="F60" s="181">
        <f t="shared" si="5"/>
        <v>7.0000000000000001E-3</v>
      </c>
      <c r="G60" s="175">
        <f t="shared" si="6"/>
        <v>2100</v>
      </c>
      <c r="H60" s="181">
        <f t="shared" si="7"/>
        <v>8.4000000000000005E-2</v>
      </c>
    </row>
    <row r="61" spans="1:8" x14ac:dyDescent="0.25">
      <c r="A61" t="s">
        <v>230</v>
      </c>
      <c r="B61" s="130">
        <v>239400</v>
      </c>
      <c r="C61" s="130">
        <v>240200</v>
      </c>
      <c r="D61" s="130">
        <v>229600</v>
      </c>
      <c r="E61" s="175">
        <f t="shared" si="4"/>
        <v>-800</v>
      </c>
      <c r="F61" s="181">
        <f t="shared" si="5"/>
        <v>-3.0000000000000001E-3</v>
      </c>
      <c r="G61" s="175">
        <f t="shared" si="6"/>
        <v>9800</v>
      </c>
      <c r="H61" s="181">
        <f t="shared" si="7"/>
        <v>4.2999999999999997E-2</v>
      </c>
    </row>
    <row r="62" spans="1:8" x14ac:dyDescent="0.25">
      <c r="A62" t="s">
        <v>231</v>
      </c>
      <c r="B62" s="130">
        <v>31900</v>
      </c>
      <c r="C62" s="130">
        <v>32700</v>
      </c>
      <c r="D62" s="130">
        <v>30300</v>
      </c>
      <c r="E62" s="175">
        <f t="shared" si="4"/>
        <v>-800</v>
      </c>
      <c r="F62" s="181">
        <f t="shared" si="5"/>
        <v>-2.4E-2</v>
      </c>
      <c r="G62" s="175">
        <f t="shared" si="6"/>
        <v>1600</v>
      </c>
      <c r="H62" s="181">
        <f t="shared" si="7"/>
        <v>5.2999999999999999E-2</v>
      </c>
    </row>
    <row r="63" spans="1:8" x14ac:dyDescent="0.25">
      <c r="A63" t="s">
        <v>232</v>
      </c>
      <c r="B63" s="130">
        <v>207500</v>
      </c>
      <c r="C63" s="130">
        <v>207500</v>
      </c>
      <c r="D63" s="130">
        <v>199300</v>
      </c>
      <c r="E63" s="175">
        <f t="shared" si="4"/>
        <v>0</v>
      </c>
      <c r="F63" s="181">
        <f t="shared" si="5"/>
        <v>0</v>
      </c>
      <c r="G63" s="175">
        <f t="shared" si="6"/>
        <v>8200</v>
      </c>
      <c r="H63" s="181">
        <f t="shared" si="7"/>
        <v>4.1000000000000002E-2</v>
      </c>
    </row>
    <row r="64" spans="1:8" x14ac:dyDescent="0.25">
      <c r="A64" t="s">
        <v>233</v>
      </c>
      <c r="B64" s="130">
        <v>84100</v>
      </c>
      <c r="C64" s="130">
        <v>82800</v>
      </c>
      <c r="D64" s="130">
        <v>83000</v>
      </c>
      <c r="E64" s="175">
        <f t="shared" si="4"/>
        <v>1300</v>
      </c>
      <c r="F64" s="181">
        <f t="shared" si="5"/>
        <v>1.6E-2</v>
      </c>
      <c r="G64" s="175">
        <f t="shared" si="6"/>
        <v>1100</v>
      </c>
      <c r="H64" s="181">
        <f t="shared" si="7"/>
        <v>1.2999999999999999E-2</v>
      </c>
    </row>
    <row r="65" spans="1:16" x14ac:dyDescent="0.25">
      <c r="A65" t="s">
        <v>234</v>
      </c>
      <c r="B65" s="130">
        <v>23900</v>
      </c>
      <c r="C65" s="130">
        <v>23600</v>
      </c>
      <c r="D65" s="130">
        <v>23400</v>
      </c>
      <c r="E65" s="175">
        <f t="shared" si="4"/>
        <v>300</v>
      </c>
      <c r="F65" s="181">
        <f t="shared" si="5"/>
        <v>1.2999999999999999E-2</v>
      </c>
      <c r="G65" s="175">
        <f t="shared" si="6"/>
        <v>500</v>
      </c>
      <c r="H65" s="181">
        <f t="shared" si="7"/>
        <v>2.1000000000000001E-2</v>
      </c>
    </row>
    <row r="66" spans="1:16" x14ac:dyDescent="0.25">
      <c r="A66" t="s">
        <v>235</v>
      </c>
      <c r="B66" s="130">
        <v>20900</v>
      </c>
      <c r="C66" s="130">
        <v>20400</v>
      </c>
      <c r="D66" s="130">
        <v>20100</v>
      </c>
      <c r="E66" s="175">
        <f t="shared" si="4"/>
        <v>500</v>
      </c>
      <c r="F66" s="181">
        <f t="shared" si="5"/>
        <v>2.5000000000000001E-2</v>
      </c>
      <c r="G66" s="175">
        <f t="shared" si="6"/>
        <v>800</v>
      </c>
      <c r="H66" s="181">
        <f t="shared" si="7"/>
        <v>0.04</v>
      </c>
    </row>
    <row r="67" spans="1:16" x14ac:dyDescent="0.25">
      <c r="A67" t="s">
        <v>236</v>
      </c>
      <c r="B67" s="130">
        <v>383200</v>
      </c>
      <c r="C67" s="130">
        <v>380300</v>
      </c>
      <c r="D67" s="130">
        <v>377100</v>
      </c>
      <c r="E67" s="175">
        <f t="shared" si="4"/>
        <v>2900</v>
      </c>
      <c r="F67" s="181">
        <f t="shared" si="5"/>
        <v>8.0000000000000002E-3</v>
      </c>
      <c r="G67" s="175">
        <f t="shared" si="6"/>
        <v>6100</v>
      </c>
      <c r="H67" s="181">
        <f t="shared" si="7"/>
        <v>1.6E-2</v>
      </c>
      <c r="J67" s="182"/>
    </row>
    <row r="68" spans="1:16" x14ac:dyDescent="0.25">
      <c r="A68" t="s">
        <v>237</v>
      </c>
      <c r="B68" s="130">
        <v>37600</v>
      </c>
      <c r="C68" s="130">
        <v>37500</v>
      </c>
      <c r="D68" s="130">
        <v>35800</v>
      </c>
      <c r="E68" s="175">
        <f t="shared" si="4"/>
        <v>100</v>
      </c>
      <c r="F68" s="181">
        <f t="shared" si="5"/>
        <v>3.0000000000000001E-3</v>
      </c>
      <c r="G68" s="175">
        <f t="shared" si="6"/>
        <v>1800</v>
      </c>
      <c r="H68" s="181">
        <f t="shared" si="7"/>
        <v>0.05</v>
      </c>
    </row>
    <row r="69" spans="1:16" x14ac:dyDescent="0.25">
      <c r="A69" t="s">
        <v>238</v>
      </c>
      <c r="B69" s="130">
        <v>111700</v>
      </c>
      <c r="C69" s="130">
        <v>110700</v>
      </c>
      <c r="D69" s="130">
        <v>111300</v>
      </c>
      <c r="E69" s="175">
        <f t="shared" si="4"/>
        <v>1000</v>
      </c>
      <c r="F69" s="181">
        <f t="shared" si="5"/>
        <v>8.9999999999999993E-3</v>
      </c>
      <c r="G69" s="175">
        <f t="shared" si="6"/>
        <v>400</v>
      </c>
      <c r="H69" s="181">
        <f t="shared" si="7"/>
        <v>4.0000000000000001E-3</v>
      </c>
    </row>
    <row r="70" spans="1:16" x14ac:dyDescent="0.25">
      <c r="A70" t="s">
        <v>239</v>
      </c>
      <c r="B70" s="130">
        <v>52500</v>
      </c>
      <c r="C70" s="130">
        <v>52100</v>
      </c>
      <c r="D70" s="130">
        <v>54600</v>
      </c>
      <c r="E70" s="175">
        <f t="shared" si="4"/>
        <v>400</v>
      </c>
      <c r="F70" s="181">
        <f t="shared" si="5"/>
        <v>8.0000000000000002E-3</v>
      </c>
      <c r="G70" s="175">
        <f t="shared" si="6"/>
        <v>-2100</v>
      </c>
      <c r="H70" s="181">
        <f t="shared" si="7"/>
        <v>-3.7999999999999999E-2</v>
      </c>
    </row>
    <row r="71" spans="1:16" x14ac:dyDescent="0.25">
      <c r="A71" t="s">
        <v>240</v>
      </c>
      <c r="B71" s="130">
        <v>59200</v>
      </c>
      <c r="C71" s="130">
        <v>58600</v>
      </c>
      <c r="D71" s="130">
        <v>56700</v>
      </c>
      <c r="E71" s="175">
        <f t="shared" si="4"/>
        <v>600</v>
      </c>
      <c r="F71" s="181">
        <f t="shared" si="5"/>
        <v>0.01</v>
      </c>
      <c r="G71" s="175">
        <f t="shared" si="6"/>
        <v>2500</v>
      </c>
      <c r="H71" s="181">
        <f t="shared" si="7"/>
        <v>4.3999999999999997E-2</v>
      </c>
    </row>
    <row r="72" spans="1:16" x14ac:dyDescent="0.25">
      <c r="A72" t="s">
        <v>241</v>
      </c>
      <c r="B72" s="130">
        <v>233900</v>
      </c>
      <c r="C72" s="130">
        <v>232100</v>
      </c>
      <c r="D72" s="130">
        <v>230000</v>
      </c>
      <c r="E72" s="175">
        <f t="shared" si="4"/>
        <v>1800</v>
      </c>
      <c r="F72" s="181">
        <f t="shared" si="5"/>
        <v>8.0000000000000002E-3</v>
      </c>
      <c r="G72" s="175">
        <f t="shared" si="6"/>
        <v>3900</v>
      </c>
      <c r="H72" s="181">
        <f t="shared" si="7"/>
        <v>1.7000000000000001E-2</v>
      </c>
    </row>
    <row r="73" spans="1:16" x14ac:dyDescent="0.25">
      <c r="A73" t="s">
        <v>242</v>
      </c>
      <c r="B73" s="130">
        <v>112500</v>
      </c>
      <c r="C73" s="130">
        <v>111900</v>
      </c>
      <c r="D73" s="130">
        <v>111200</v>
      </c>
      <c r="E73" s="175">
        <f t="shared" si="4"/>
        <v>600</v>
      </c>
      <c r="F73" s="181">
        <f t="shared" si="5"/>
        <v>5.0000000000000001E-3</v>
      </c>
      <c r="G73" s="175">
        <f t="shared" si="6"/>
        <v>1300</v>
      </c>
      <c r="H73" s="181">
        <f t="shared" si="7"/>
        <v>1.2E-2</v>
      </c>
      <c r="L73" s="55"/>
    </row>
    <row r="74" spans="1:16" x14ac:dyDescent="0.25">
      <c r="A74" t="s">
        <v>243</v>
      </c>
      <c r="B74" s="130">
        <v>121400</v>
      </c>
      <c r="C74" s="130">
        <v>120200</v>
      </c>
      <c r="D74" s="130">
        <v>118800</v>
      </c>
      <c r="E74" s="175">
        <f t="shared" si="4"/>
        <v>1200</v>
      </c>
      <c r="F74" s="181">
        <f t="shared" si="5"/>
        <v>0.01</v>
      </c>
      <c r="G74" s="175">
        <f t="shared" si="6"/>
        <v>2600</v>
      </c>
      <c r="H74" s="181">
        <f t="shared" si="7"/>
        <v>2.1999999999999999E-2</v>
      </c>
    </row>
    <row r="75" spans="1:16" x14ac:dyDescent="0.25">
      <c r="K75" s="183"/>
      <c r="P75" s="184"/>
    </row>
    <row r="76" spans="1:16" x14ac:dyDescent="0.25">
      <c r="A76" t="s">
        <v>136</v>
      </c>
    </row>
    <row r="77" spans="1:16" x14ac:dyDescent="0.25">
      <c r="A77" s="54"/>
    </row>
    <row r="84" spans="1:1" x14ac:dyDescent="0.25">
      <c r="A84" t="s">
        <v>180</v>
      </c>
    </row>
    <row r="85" spans="1:1" x14ac:dyDescent="0.25">
      <c r="A85" t="s">
        <v>186</v>
      </c>
    </row>
    <row r="86" spans="1:1" x14ac:dyDescent="0.25">
      <c r="A86" t="s">
        <v>195</v>
      </c>
    </row>
    <row r="87" spans="1:1" x14ac:dyDescent="0.25">
      <c r="A87" t="s">
        <v>196</v>
      </c>
    </row>
    <row r="88" spans="1:1" x14ac:dyDescent="0.25">
      <c r="A88" t="s">
        <v>199</v>
      </c>
    </row>
    <row r="89" spans="1:1" x14ac:dyDescent="0.25">
      <c r="A89" t="s">
        <v>204</v>
      </c>
    </row>
    <row r="90" spans="1:1" x14ac:dyDescent="0.25">
      <c r="A90" t="s">
        <v>205</v>
      </c>
    </row>
    <row r="91" spans="1:1" x14ac:dyDescent="0.25">
      <c r="A91" t="s">
        <v>208</v>
      </c>
    </row>
    <row r="92" spans="1:1" x14ac:dyDescent="0.25">
      <c r="A92" t="s">
        <v>209</v>
      </c>
    </row>
    <row r="93" spans="1:1" x14ac:dyDescent="0.25">
      <c r="A93" t="s">
        <v>213</v>
      </c>
    </row>
    <row r="94" spans="1:1" x14ac:dyDescent="0.25">
      <c r="A94" t="s">
        <v>244</v>
      </c>
    </row>
    <row r="95" spans="1:1" x14ac:dyDescent="0.25">
      <c r="A95" t="s">
        <v>221</v>
      </c>
    </row>
    <row r="96" spans="1:1" x14ac:dyDescent="0.25">
      <c r="A96" t="s">
        <v>227</v>
      </c>
    </row>
    <row r="97" spans="1:1" x14ac:dyDescent="0.25">
      <c r="A97" t="s">
        <v>230</v>
      </c>
    </row>
    <row r="98" spans="1:1" x14ac:dyDescent="0.25">
      <c r="A98" t="s">
        <v>232</v>
      </c>
    </row>
    <row r="99" spans="1:1" x14ac:dyDescent="0.25">
      <c r="A99" t="s">
        <v>233</v>
      </c>
    </row>
    <row r="100" spans="1:1" x14ac:dyDescent="0.25">
      <c r="A100" t="s">
        <v>236</v>
      </c>
    </row>
    <row r="101" spans="1:1" x14ac:dyDescent="0.25">
      <c r="A101" t="s">
        <v>237</v>
      </c>
    </row>
    <row r="102" spans="1:1" x14ac:dyDescent="0.25">
      <c r="A102" t="s">
        <v>238</v>
      </c>
    </row>
    <row r="103" spans="1:1" x14ac:dyDescent="0.25">
      <c r="A103" t="s">
        <v>241</v>
      </c>
    </row>
  </sheetData>
  <mergeCells count="1">
    <mergeCell ref="E4:H4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H36"/>
  <sheetViews>
    <sheetView workbookViewId="0">
      <selection activeCell="B15" sqref="B15"/>
    </sheetView>
  </sheetViews>
  <sheetFormatPr defaultRowHeight="15" x14ac:dyDescent="0.25"/>
  <cols>
    <col min="1" max="1" width="19.140625" style="151" bestFit="1" customWidth="1"/>
    <col min="2" max="2" width="13.28515625" style="151" bestFit="1" customWidth="1"/>
    <col min="3" max="3" width="13.5703125" style="151" bestFit="1" customWidth="1"/>
    <col min="4" max="4" width="12.5703125" style="151" bestFit="1" customWidth="1"/>
    <col min="5" max="5" width="14.140625" style="151" bestFit="1" customWidth="1"/>
    <col min="6" max="6" width="11" style="151" bestFit="1" customWidth="1"/>
    <col min="7" max="7" width="18.28515625" style="151" bestFit="1" customWidth="1"/>
    <col min="8" max="8" width="15.140625" style="151" bestFit="1" customWidth="1"/>
  </cols>
  <sheetData>
    <row r="1" spans="1:8" ht="15.75" customHeight="1" thickBot="1" x14ac:dyDescent="0.3">
      <c r="A1" s="236" t="s">
        <v>245</v>
      </c>
      <c r="B1" s="209"/>
      <c r="C1" s="209"/>
      <c r="D1" s="209"/>
      <c r="E1" s="209"/>
      <c r="F1" s="209"/>
      <c r="G1" s="209"/>
      <c r="H1" s="207"/>
    </row>
    <row r="2" spans="1:8" ht="15.75" customHeight="1" thickBot="1" x14ac:dyDescent="0.3">
      <c r="A2" s="42" t="s">
        <v>15</v>
      </c>
      <c r="B2" s="43" t="s">
        <v>246</v>
      </c>
      <c r="C2" s="44" t="s">
        <v>247</v>
      </c>
      <c r="D2" s="45" t="s">
        <v>248</v>
      </c>
      <c r="E2" s="43" t="s">
        <v>249</v>
      </c>
      <c r="F2" s="43" t="s">
        <v>250</v>
      </c>
      <c r="G2" s="43" t="s">
        <v>251</v>
      </c>
      <c r="H2" s="44" t="s">
        <v>252</v>
      </c>
    </row>
    <row r="3" spans="1:8" x14ac:dyDescent="0.25">
      <c r="A3" s="46" t="s">
        <v>253</v>
      </c>
      <c r="B3" s="131">
        <v>1127.57</v>
      </c>
      <c r="C3" s="131">
        <v>1122</v>
      </c>
      <c r="D3" s="131">
        <v>1086.83</v>
      </c>
      <c r="E3" s="185">
        <f t="shared" ref="E3:E10" si="0">B3-C3</f>
        <v>5.5699999999999363</v>
      </c>
      <c r="F3" s="176">
        <f t="shared" ref="F3:F10" si="1">ROUND(E3/C3,3)</f>
        <v>5.0000000000000001E-3</v>
      </c>
      <c r="G3" s="185">
        <f t="shared" ref="G3:G10" si="2">B3-D3</f>
        <v>40.740000000000009</v>
      </c>
      <c r="H3" s="176">
        <f t="shared" ref="H3:H10" si="3">ROUND(G3/D3,3)</f>
        <v>3.6999999999999998E-2</v>
      </c>
    </row>
    <row r="4" spans="1:8" x14ac:dyDescent="0.25">
      <c r="A4" s="46" t="s">
        <v>254</v>
      </c>
      <c r="B4" s="131">
        <v>983.04</v>
      </c>
      <c r="C4" s="131">
        <v>978.46</v>
      </c>
      <c r="D4" s="131">
        <v>892.16</v>
      </c>
      <c r="E4" s="185">
        <f t="shared" si="0"/>
        <v>4.5799999999999272</v>
      </c>
      <c r="F4" s="176">
        <f t="shared" si="1"/>
        <v>5.0000000000000001E-3</v>
      </c>
      <c r="G4" s="185">
        <f t="shared" si="2"/>
        <v>90.88</v>
      </c>
      <c r="H4" s="176">
        <f t="shared" si="3"/>
        <v>0.10199999999999999</v>
      </c>
    </row>
    <row r="5" spans="1:8" x14ac:dyDescent="0.25">
      <c r="A5" s="46" t="s">
        <v>255</v>
      </c>
      <c r="B5" s="131">
        <v>737.76</v>
      </c>
      <c r="C5" s="131">
        <v>733.53</v>
      </c>
      <c r="D5" s="131">
        <v>797.01</v>
      </c>
      <c r="E5" s="185">
        <f t="shared" si="0"/>
        <v>4.2300000000000182</v>
      </c>
      <c r="F5" s="176">
        <f t="shared" si="1"/>
        <v>6.0000000000000001E-3</v>
      </c>
      <c r="G5" s="185">
        <f t="shared" si="2"/>
        <v>-59.25</v>
      </c>
      <c r="H5" s="176">
        <f t="shared" si="3"/>
        <v>-7.3999999999999996E-2</v>
      </c>
    </row>
    <row r="6" spans="1:8" x14ac:dyDescent="0.25">
      <c r="A6" s="46" t="s">
        <v>256</v>
      </c>
      <c r="B6" s="131">
        <v>1126.08</v>
      </c>
      <c r="C6" s="131">
        <v>1134.5999999999999</v>
      </c>
      <c r="D6" s="131">
        <v>1066.58</v>
      </c>
      <c r="E6" s="185">
        <f t="shared" si="0"/>
        <v>-8.5199999999999818</v>
      </c>
      <c r="F6" s="176">
        <f t="shared" si="1"/>
        <v>-8.0000000000000002E-3</v>
      </c>
      <c r="G6" s="185">
        <f t="shared" si="2"/>
        <v>59.5</v>
      </c>
      <c r="H6" s="176">
        <f t="shared" si="3"/>
        <v>5.6000000000000001E-2</v>
      </c>
    </row>
    <row r="7" spans="1:8" x14ac:dyDescent="0.25">
      <c r="A7" s="46" t="s">
        <v>257</v>
      </c>
      <c r="B7" s="131">
        <v>772.04</v>
      </c>
      <c r="C7" s="131">
        <v>824.52</v>
      </c>
      <c r="D7" s="131">
        <v>832.97</v>
      </c>
      <c r="E7" s="185">
        <f t="shared" si="0"/>
        <v>-52.480000000000018</v>
      </c>
      <c r="F7" s="176">
        <f t="shared" si="1"/>
        <v>-6.4000000000000001E-2</v>
      </c>
      <c r="G7" s="185">
        <f t="shared" si="2"/>
        <v>-60.930000000000064</v>
      </c>
      <c r="H7" s="176">
        <f t="shared" si="3"/>
        <v>-7.2999999999999995E-2</v>
      </c>
    </row>
    <row r="8" spans="1:8" x14ac:dyDescent="0.25">
      <c r="A8" s="46" t="s">
        <v>258</v>
      </c>
      <c r="B8" s="131">
        <v>859.52</v>
      </c>
      <c r="C8" s="131">
        <v>875.69</v>
      </c>
      <c r="D8" s="131">
        <v>857.6</v>
      </c>
      <c r="E8" s="185">
        <f t="shared" si="0"/>
        <v>-16.170000000000073</v>
      </c>
      <c r="F8" s="176">
        <f t="shared" si="1"/>
        <v>-1.7999999999999999E-2</v>
      </c>
      <c r="G8" s="185">
        <f t="shared" si="2"/>
        <v>1.9199999999999591</v>
      </c>
      <c r="H8" s="176">
        <f t="shared" si="3"/>
        <v>2E-3</v>
      </c>
    </row>
    <row r="9" spans="1:8" x14ac:dyDescent="0.25">
      <c r="A9" s="46" t="s">
        <v>259</v>
      </c>
      <c r="B9" s="131">
        <v>956.09</v>
      </c>
      <c r="C9" s="131">
        <v>978.17</v>
      </c>
      <c r="D9" s="131">
        <v>937.66</v>
      </c>
      <c r="E9" s="185">
        <f t="shared" si="0"/>
        <v>-22.079999999999927</v>
      </c>
      <c r="F9" s="176">
        <f t="shared" si="1"/>
        <v>-2.3E-2</v>
      </c>
      <c r="G9" s="185">
        <f t="shared" si="2"/>
        <v>18.430000000000064</v>
      </c>
      <c r="H9" s="176">
        <f t="shared" si="3"/>
        <v>0.02</v>
      </c>
    </row>
    <row r="10" spans="1:8" x14ac:dyDescent="0.25">
      <c r="A10" s="46" t="s">
        <v>260</v>
      </c>
      <c r="B10" s="131">
        <v>899.96</v>
      </c>
      <c r="C10" s="131">
        <v>867.33</v>
      </c>
      <c r="D10" s="131">
        <v>714.03</v>
      </c>
      <c r="E10" s="185">
        <f t="shared" si="0"/>
        <v>32.629999999999995</v>
      </c>
      <c r="F10" s="176">
        <f t="shared" si="1"/>
        <v>3.7999999999999999E-2</v>
      </c>
      <c r="G10" s="185">
        <f t="shared" si="2"/>
        <v>185.93000000000006</v>
      </c>
      <c r="H10" s="176">
        <f t="shared" si="3"/>
        <v>0.26</v>
      </c>
    </row>
    <row r="11" spans="1:8" x14ac:dyDescent="0.25">
      <c r="G11" s="132"/>
    </row>
    <row r="12" spans="1:8" ht="15.75" customHeight="1" thickBot="1" x14ac:dyDescent="0.3"/>
    <row r="13" spans="1:8" ht="15.75" customHeight="1" thickBot="1" x14ac:dyDescent="0.3">
      <c r="A13" s="234" t="s">
        <v>261</v>
      </c>
      <c r="B13" s="235"/>
      <c r="C13" s="235"/>
      <c r="D13" s="235"/>
      <c r="E13" s="235"/>
      <c r="F13" s="235"/>
      <c r="G13" s="235"/>
      <c r="H13" s="212"/>
    </row>
    <row r="14" spans="1:8" ht="15.75" customHeight="1" thickBot="1" x14ac:dyDescent="0.3">
      <c r="A14" s="43" t="s">
        <v>15</v>
      </c>
      <c r="B14" s="44" t="s">
        <v>246</v>
      </c>
      <c r="C14" s="45" t="s">
        <v>247</v>
      </c>
      <c r="D14" s="43" t="s">
        <v>248</v>
      </c>
      <c r="E14" s="44" t="s">
        <v>249</v>
      </c>
      <c r="F14" s="45" t="s">
        <v>250</v>
      </c>
      <c r="G14" s="44" t="s">
        <v>251</v>
      </c>
      <c r="H14" s="47" t="s">
        <v>252</v>
      </c>
    </row>
    <row r="15" spans="1:8" x14ac:dyDescent="0.25">
      <c r="A15" s="46" t="s">
        <v>253</v>
      </c>
      <c r="B15" s="158">
        <v>33.799999999999997</v>
      </c>
      <c r="C15" s="158">
        <v>34</v>
      </c>
      <c r="D15" s="158">
        <v>33.700000000000003</v>
      </c>
      <c r="E15" s="186">
        <f t="shared" ref="E15:E22" si="4">B15-C15</f>
        <v>-0.20000000000000284</v>
      </c>
      <c r="F15" s="176">
        <f t="shared" ref="F15:F22" si="5">ROUND(E15/C15,3)</f>
        <v>-6.0000000000000001E-3</v>
      </c>
      <c r="G15" s="186">
        <f t="shared" ref="G15:G22" si="6">B15-D15</f>
        <v>9.9999999999994316E-2</v>
      </c>
      <c r="H15" s="176">
        <f t="shared" ref="H15:H22" si="7">ROUND(G15/D15,3)</f>
        <v>3.0000000000000001E-3</v>
      </c>
    </row>
    <row r="16" spans="1:8" x14ac:dyDescent="0.25">
      <c r="A16" s="46" t="s">
        <v>254</v>
      </c>
      <c r="B16" s="158">
        <v>34.299999999999997</v>
      </c>
      <c r="C16" s="158">
        <v>34.200000000000003</v>
      </c>
      <c r="D16" s="158">
        <v>34</v>
      </c>
      <c r="E16" s="186">
        <f t="shared" si="4"/>
        <v>9.9999999999994316E-2</v>
      </c>
      <c r="F16" s="176">
        <f t="shared" si="5"/>
        <v>3.0000000000000001E-3</v>
      </c>
      <c r="G16" s="186">
        <f t="shared" si="6"/>
        <v>0.29999999999999716</v>
      </c>
      <c r="H16" s="176">
        <f t="shared" si="7"/>
        <v>8.9999999999999993E-3</v>
      </c>
    </row>
    <row r="17" spans="1:8" x14ac:dyDescent="0.25">
      <c r="A17" s="46" t="s">
        <v>255</v>
      </c>
      <c r="B17" s="158">
        <v>31.8</v>
      </c>
      <c r="C17" s="158">
        <v>32.299999999999997</v>
      </c>
      <c r="D17" s="158">
        <v>33.700000000000003</v>
      </c>
      <c r="E17" s="186">
        <f t="shared" si="4"/>
        <v>-0.49999999999999645</v>
      </c>
      <c r="F17" s="176">
        <f t="shared" si="5"/>
        <v>-1.4999999999999999E-2</v>
      </c>
      <c r="G17" s="186">
        <f t="shared" si="6"/>
        <v>-1.9000000000000021</v>
      </c>
      <c r="H17" s="176">
        <f t="shared" si="7"/>
        <v>-5.6000000000000001E-2</v>
      </c>
    </row>
    <row r="18" spans="1:8" x14ac:dyDescent="0.25">
      <c r="A18" s="46" t="s">
        <v>256</v>
      </c>
      <c r="B18" s="158">
        <v>34.5</v>
      </c>
      <c r="C18" s="158">
        <v>34.9</v>
      </c>
      <c r="D18" s="158">
        <v>35.6</v>
      </c>
      <c r="E18" s="186">
        <f t="shared" si="4"/>
        <v>-0.39999999999999858</v>
      </c>
      <c r="F18" s="176">
        <f t="shared" si="5"/>
        <v>-1.0999999999999999E-2</v>
      </c>
      <c r="G18" s="186">
        <f t="shared" si="6"/>
        <v>-1.1000000000000014</v>
      </c>
      <c r="H18" s="176">
        <f t="shared" si="7"/>
        <v>-3.1E-2</v>
      </c>
    </row>
    <row r="19" spans="1:8" x14ac:dyDescent="0.25">
      <c r="A19" s="46" t="s">
        <v>257</v>
      </c>
      <c r="B19" s="158">
        <v>30.3</v>
      </c>
      <c r="C19" s="158">
        <v>30.8</v>
      </c>
      <c r="D19" s="158">
        <v>31</v>
      </c>
      <c r="E19" s="186">
        <f t="shared" si="4"/>
        <v>-0.5</v>
      </c>
      <c r="F19" s="176">
        <f t="shared" si="5"/>
        <v>-1.6E-2</v>
      </c>
      <c r="G19" s="186">
        <f t="shared" si="6"/>
        <v>-0.69999999999999929</v>
      </c>
      <c r="H19" s="176">
        <f t="shared" si="7"/>
        <v>-2.3E-2</v>
      </c>
    </row>
    <row r="20" spans="1:8" x14ac:dyDescent="0.25">
      <c r="A20" s="46" t="s">
        <v>258</v>
      </c>
      <c r="B20" s="158">
        <v>31.6</v>
      </c>
      <c r="C20" s="158">
        <v>32.1</v>
      </c>
      <c r="D20" s="158">
        <v>33.5</v>
      </c>
      <c r="E20" s="186">
        <f t="shared" si="4"/>
        <v>-0.5</v>
      </c>
      <c r="F20" s="176">
        <f t="shared" si="5"/>
        <v>-1.6E-2</v>
      </c>
      <c r="G20" s="186">
        <f t="shared" si="6"/>
        <v>-1.8999999999999986</v>
      </c>
      <c r="H20" s="176">
        <f t="shared" si="7"/>
        <v>-5.7000000000000002E-2</v>
      </c>
    </row>
    <row r="21" spans="1:8" x14ac:dyDescent="0.25">
      <c r="A21" s="46" t="s">
        <v>259</v>
      </c>
      <c r="B21" s="158">
        <v>33.5</v>
      </c>
      <c r="C21" s="158">
        <v>33.799999999999997</v>
      </c>
      <c r="D21" s="158">
        <v>34.6</v>
      </c>
      <c r="E21" s="186">
        <f t="shared" si="4"/>
        <v>-0.29999999999999716</v>
      </c>
      <c r="F21" s="176">
        <f t="shared" si="5"/>
        <v>-8.9999999999999993E-3</v>
      </c>
      <c r="G21" s="186">
        <f t="shared" si="6"/>
        <v>-1.1000000000000014</v>
      </c>
      <c r="H21" s="176">
        <f t="shared" si="7"/>
        <v>-3.2000000000000001E-2</v>
      </c>
    </row>
    <row r="22" spans="1:8" x14ac:dyDescent="0.25">
      <c r="A22" s="46" t="s">
        <v>260</v>
      </c>
      <c r="B22" s="158">
        <v>35.1</v>
      </c>
      <c r="C22" s="158">
        <v>34.5</v>
      </c>
      <c r="D22" s="158">
        <v>32.5</v>
      </c>
      <c r="E22" s="186">
        <f t="shared" si="4"/>
        <v>0.60000000000000142</v>
      </c>
      <c r="F22" s="176">
        <f t="shared" si="5"/>
        <v>1.7000000000000001E-2</v>
      </c>
      <c r="G22" s="186">
        <f t="shared" si="6"/>
        <v>2.6000000000000014</v>
      </c>
      <c r="H22" s="176">
        <f t="shared" si="7"/>
        <v>0.08</v>
      </c>
    </row>
    <row r="24" spans="1:8" ht="15.75" customHeight="1" thickBot="1" x14ac:dyDescent="0.3"/>
    <row r="25" spans="1:8" ht="15.75" customHeight="1" thickBot="1" x14ac:dyDescent="0.3">
      <c r="A25" s="234" t="s">
        <v>262</v>
      </c>
      <c r="B25" s="235"/>
      <c r="C25" s="235"/>
      <c r="D25" s="235"/>
      <c r="E25" s="235"/>
      <c r="F25" s="235"/>
      <c r="G25" s="235"/>
      <c r="H25" s="212"/>
    </row>
    <row r="26" spans="1:8" ht="15.75" customHeight="1" thickBot="1" x14ac:dyDescent="0.3">
      <c r="A26" s="43" t="s">
        <v>15</v>
      </c>
      <c r="B26" s="48" t="s">
        <v>246</v>
      </c>
      <c r="C26" s="49" t="s">
        <v>247</v>
      </c>
      <c r="D26" s="49" t="s">
        <v>248</v>
      </c>
      <c r="E26" s="49" t="s">
        <v>249</v>
      </c>
      <c r="F26" s="49" t="s">
        <v>250</v>
      </c>
      <c r="G26" s="42" t="s">
        <v>251</v>
      </c>
      <c r="H26" s="44" t="s">
        <v>252</v>
      </c>
    </row>
    <row r="27" spans="1:8" x14ac:dyDescent="0.25">
      <c r="A27" s="46" t="s">
        <v>253</v>
      </c>
      <c r="B27" s="131">
        <v>33.36</v>
      </c>
      <c r="C27" s="131">
        <v>33</v>
      </c>
      <c r="D27" s="131">
        <v>32.25</v>
      </c>
      <c r="E27" s="185">
        <f t="shared" ref="E27:E34" si="8">B27-C27</f>
        <v>0.35999999999999943</v>
      </c>
      <c r="F27" s="176">
        <f t="shared" ref="F27:F34" si="9">ROUND(E27/C27,3)</f>
        <v>1.0999999999999999E-2</v>
      </c>
      <c r="G27" s="185">
        <f t="shared" ref="G27:G34" si="10">B27-D27</f>
        <v>1.1099999999999994</v>
      </c>
      <c r="H27" s="176">
        <f t="shared" ref="H27:H34" si="11">ROUND(G27/D27,3)</f>
        <v>3.4000000000000002E-2</v>
      </c>
    </row>
    <row r="28" spans="1:8" x14ac:dyDescent="0.25">
      <c r="A28" s="46" t="s">
        <v>254</v>
      </c>
      <c r="B28" s="131">
        <v>28.66</v>
      </c>
      <c r="C28" s="131">
        <v>28.61</v>
      </c>
      <c r="D28" s="131">
        <v>26.24</v>
      </c>
      <c r="E28" s="185">
        <f t="shared" si="8"/>
        <v>5.0000000000000711E-2</v>
      </c>
      <c r="F28" s="176">
        <f t="shared" si="9"/>
        <v>2E-3</v>
      </c>
      <c r="G28" s="185">
        <f t="shared" si="10"/>
        <v>2.4200000000000017</v>
      </c>
      <c r="H28" s="176">
        <f t="shared" si="11"/>
        <v>9.1999999999999998E-2</v>
      </c>
    </row>
    <row r="29" spans="1:8" x14ac:dyDescent="0.25">
      <c r="A29" s="46" t="s">
        <v>255</v>
      </c>
      <c r="B29" s="131">
        <v>23.2</v>
      </c>
      <c r="C29" s="131">
        <v>22.71</v>
      </c>
      <c r="D29" s="131">
        <v>23.65</v>
      </c>
      <c r="E29" s="185">
        <f t="shared" si="8"/>
        <v>0.48999999999999844</v>
      </c>
      <c r="F29" s="176">
        <f t="shared" si="9"/>
        <v>2.1999999999999999E-2</v>
      </c>
      <c r="G29" s="185">
        <f t="shared" si="10"/>
        <v>-0.44999999999999929</v>
      </c>
      <c r="H29" s="176">
        <f t="shared" si="11"/>
        <v>-1.9E-2</v>
      </c>
    </row>
    <row r="30" spans="1:8" x14ac:dyDescent="0.25">
      <c r="A30" s="46" t="s">
        <v>256</v>
      </c>
      <c r="B30" s="131">
        <v>32.64</v>
      </c>
      <c r="C30" s="131">
        <v>32.51</v>
      </c>
      <c r="D30" s="131">
        <v>29.96</v>
      </c>
      <c r="E30" s="185">
        <f t="shared" si="8"/>
        <v>0.13000000000000256</v>
      </c>
      <c r="F30" s="176">
        <f t="shared" si="9"/>
        <v>4.0000000000000001E-3</v>
      </c>
      <c r="G30" s="185">
        <f t="shared" si="10"/>
        <v>2.6799999999999997</v>
      </c>
      <c r="H30" s="176">
        <f t="shared" si="11"/>
        <v>8.8999999999999996E-2</v>
      </c>
    </row>
    <row r="31" spans="1:8" x14ac:dyDescent="0.25">
      <c r="A31" s="46" t="s">
        <v>257</v>
      </c>
      <c r="B31" s="131">
        <v>25.48</v>
      </c>
      <c r="C31" s="131">
        <v>26.77</v>
      </c>
      <c r="D31" s="131">
        <v>26.87</v>
      </c>
      <c r="E31" s="185">
        <f t="shared" si="8"/>
        <v>-1.2899999999999991</v>
      </c>
      <c r="F31" s="176">
        <f t="shared" si="9"/>
        <v>-4.8000000000000001E-2</v>
      </c>
      <c r="G31" s="185">
        <f t="shared" si="10"/>
        <v>-1.3900000000000006</v>
      </c>
      <c r="H31" s="176">
        <f t="shared" si="11"/>
        <v>-5.1999999999999998E-2</v>
      </c>
    </row>
    <row r="32" spans="1:8" x14ac:dyDescent="0.25">
      <c r="A32" s="46" t="s">
        <v>258</v>
      </c>
      <c r="B32" s="131">
        <v>27.2</v>
      </c>
      <c r="C32" s="131">
        <v>27.28</v>
      </c>
      <c r="D32" s="131">
        <v>25.6</v>
      </c>
      <c r="E32" s="185">
        <f t="shared" si="8"/>
        <v>-8.0000000000001847E-2</v>
      </c>
      <c r="F32" s="176">
        <f t="shared" si="9"/>
        <v>-3.0000000000000001E-3</v>
      </c>
      <c r="G32" s="185">
        <f t="shared" si="10"/>
        <v>1.5999999999999979</v>
      </c>
      <c r="H32" s="176">
        <f t="shared" si="11"/>
        <v>6.2E-2</v>
      </c>
    </row>
    <row r="33" spans="1:8" x14ac:dyDescent="0.25">
      <c r="A33" s="46" t="s">
        <v>259</v>
      </c>
      <c r="B33" s="131">
        <v>28.54</v>
      </c>
      <c r="C33" s="131">
        <v>28.94</v>
      </c>
      <c r="D33" s="131">
        <v>27.1</v>
      </c>
      <c r="E33" s="185">
        <f t="shared" si="8"/>
        <v>-0.40000000000000213</v>
      </c>
      <c r="F33" s="176">
        <f t="shared" si="9"/>
        <v>-1.4E-2</v>
      </c>
      <c r="G33" s="185">
        <f t="shared" si="10"/>
        <v>1.4399999999999977</v>
      </c>
      <c r="H33" s="176">
        <f t="shared" si="11"/>
        <v>5.2999999999999999E-2</v>
      </c>
    </row>
    <row r="34" spans="1:8" x14ac:dyDescent="0.25">
      <c r="A34" s="46" t="s">
        <v>260</v>
      </c>
      <c r="B34" s="131">
        <v>25.64</v>
      </c>
      <c r="C34" s="131">
        <v>25.14</v>
      </c>
      <c r="D34" s="131">
        <v>21.97</v>
      </c>
      <c r="E34" s="185">
        <f t="shared" si="8"/>
        <v>0.5</v>
      </c>
      <c r="F34" s="176">
        <f t="shared" si="9"/>
        <v>0.02</v>
      </c>
      <c r="G34" s="185">
        <f t="shared" si="10"/>
        <v>3.6700000000000017</v>
      </c>
      <c r="H34" s="176">
        <f t="shared" si="11"/>
        <v>0.16700000000000001</v>
      </c>
    </row>
    <row r="36" spans="1:8" x14ac:dyDescent="0.25">
      <c r="A36" t="s">
        <v>136</v>
      </c>
    </row>
  </sheetData>
  <mergeCells count="3">
    <mergeCell ref="A25:H25"/>
    <mergeCell ref="A13:H13"/>
    <mergeCell ref="A1:H1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U43"/>
  <sheetViews>
    <sheetView zoomScale="90" zoomScaleNormal="90" workbookViewId="0">
      <selection activeCell="H40" sqref="H40"/>
    </sheetView>
  </sheetViews>
  <sheetFormatPr defaultRowHeight="15" x14ac:dyDescent="0.25"/>
  <cols>
    <col min="1" max="1" width="32.42578125" style="151" bestFit="1" customWidth="1"/>
    <col min="2" max="2" width="13.28515625" style="151" bestFit="1" customWidth="1"/>
    <col min="3" max="3" width="13.5703125" style="151" bestFit="1" customWidth="1"/>
    <col min="4" max="4" width="12.5703125" style="151" bestFit="1" customWidth="1"/>
    <col min="5" max="5" width="14.140625" style="151" bestFit="1" customWidth="1"/>
    <col min="6" max="6" width="11" style="166" bestFit="1" customWidth="1"/>
    <col min="7" max="7" width="18.28515625" style="151" bestFit="1" customWidth="1"/>
    <col min="8" max="8" width="15.140625" style="166" bestFit="1" customWidth="1"/>
    <col min="15" max="15" width="12.140625" style="151" customWidth="1"/>
    <col min="16" max="17" width="9.85546875" style="151" bestFit="1" customWidth="1"/>
  </cols>
  <sheetData>
    <row r="1" spans="1:21" ht="15.75" customHeight="1" thickBot="1" x14ac:dyDescent="0.3">
      <c r="A1" s="237" t="s">
        <v>263</v>
      </c>
      <c r="B1" s="200"/>
      <c r="C1" s="200"/>
      <c r="D1" s="200"/>
      <c r="E1" s="200"/>
      <c r="F1" s="200"/>
      <c r="G1" s="200"/>
      <c r="H1" s="200"/>
    </row>
    <row r="2" spans="1:21" ht="15.75" customHeight="1" thickBot="1" x14ac:dyDescent="0.3">
      <c r="A2" s="50" t="s">
        <v>264</v>
      </c>
      <c r="B2" s="50" t="s">
        <v>246</v>
      </c>
      <c r="C2" s="50" t="s">
        <v>247</v>
      </c>
      <c r="D2" s="50" t="s">
        <v>248</v>
      </c>
      <c r="E2" s="50" t="s">
        <v>249</v>
      </c>
      <c r="F2" s="187" t="s">
        <v>250</v>
      </c>
      <c r="G2" s="50" t="s">
        <v>251</v>
      </c>
      <c r="H2" s="187" t="s">
        <v>252</v>
      </c>
      <c r="I2" s="155"/>
    </row>
    <row r="3" spans="1:21" ht="15.75" customHeight="1" x14ac:dyDescent="0.25">
      <c r="A3" s="51" t="s">
        <v>265</v>
      </c>
      <c r="B3" s="133">
        <v>1036.32</v>
      </c>
      <c r="C3" s="133">
        <v>1034.55</v>
      </c>
      <c r="D3" s="133">
        <v>995.44</v>
      </c>
      <c r="E3" s="188">
        <f t="shared" ref="E3:E13" si="0">B3-C3</f>
        <v>1.7699999999999818</v>
      </c>
      <c r="F3" s="189">
        <f t="shared" ref="F3:F13" si="1">ROUND((B3-C3)/C3,3)</f>
        <v>2E-3</v>
      </c>
      <c r="G3" s="188">
        <f t="shared" ref="G3:G13" si="2">B3-D3</f>
        <v>40.879999999999882</v>
      </c>
      <c r="H3" s="189">
        <f t="shared" ref="H3:H13" si="3">ROUND((B3-D3)/D3,3)</f>
        <v>4.1000000000000002E-2</v>
      </c>
    </row>
    <row r="4" spans="1:21" ht="15.75" customHeight="1" x14ac:dyDescent="0.25">
      <c r="A4" s="51" t="s">
        <v>266</v>
      </c>
      <c r="B4" s="133">
        <v>1347.11</v>
      </c>
      <c r="C4" s="133">
        <v>1327.14</v>
      </c>
      <c r="D4" s="133">
        <v>1267.81</v>
      </c>
      <c r="E4" s="188">
        <f t="shared" si="0"/>
        <v>19.9699999999998</v>
      </c>
      <c r="F4" s="189">
        <f t="shared" si="1"/>
        <v>1.4999999999999999E-2</v>
      </c>
      <c r="G4" s="188">
        <f t="shared" si="2"/>
        <v>79.299999999999955</v>
      </c>
      <c r="H4" s="189">
        <f t="shared" si="3"/>
        <v>6.3E-2</v>
      </c>
      <c r="O4" s="133"/>
      <c r="P4" s="133"/>
      <c r="Q4" s="133"/>
      <c r="R4" s="190"/>
      <c r="S4" s="191"/>
      <c r="T4" s="190"/>
      <c r="U4" s="191"/>
    </row>
    <row r="5" spans="1:21" ht="15.75" customHeight="1" x14ac:dyDescent="0.25">
      <c r="A5" s="51" t="s">
        <v>267</v>
      </c>
      <c r="B5" s="133">
        <v>1277.1300000000001</v>
      </c>
      <c r="C5" s="133">
        <v>1234.6300000000001</v>
      </c>
      <c r="D5" s="133">
        <v>1205.54</v>
      </c>
      <c r="E5" s="188">
        <f t="shared" si="0"/>
        <v>42.5</v>
      </c>
      <c r="F5" s="189">
        <f t="shared" si="1"/>
        <v>3.4000000000000002E-2</v>
      </c>
      <c r="G5" s="188">
        <f t="shared" si="2"/>
        <v>71.590000000000146</v>
      </c>
      <c r="H5" s="189">
        <f t="shared" si="3"/>
        <v>5.8999999999999997E-2</v>
      </c>
    </row>
    <row r="6" spans="1:21" ht="15.75" customHeight="1" x14ac:dyDescent="0.25">
      <c r="A6" s="51" t="s">
        <v>268</v>
      </c>
      <c r="B6" s="133">
        <v>1402.12</v>
      </c>
      <c r="C6" s="133">
        <v>1368.9</v>
      </c>
      <c r="D6" s="133">
        <v>1294.49</v>
      </c>
      <c r="E6" s="188">
        <f t="shared" si="0"/>
        <v>33.2199999999998</v>
      </c>
      <c r="F6" s="189">
        <f t="shared" si="1"/>
        <v>2.4E-2</v>
      </c>
      <c r="G6" s="188">
        <f t="shared" si="2"/>
        <v>107.62999999999988</v>
      </c>
      <c r="H6" s="189">
        <f t="shared" si="3"/>
        <v>8.3000000000000004E-2</v>
      </c>
    </row>
    <row r="7" spans="1:21" ht="15.75" customHeight="1" x14ac:dyDescent="0.25">
      <c r="A7" s="51" t="s">
        <v>269</v>
      </c>
      <c r="B7" s="133">
        <v>960.98</v>
      </c>
      <c r="C7" s="133">
        <v>964</v>
      </c>
      <c r="D7" s="133">
        <v>928.12</v>
      </c>
      <c r="E7" s="188">
        <f t="shared" si="0"/>
        <v>-3.0199999999999818</v>
      </c>
      <c r="F7" s="189">
        <f t="shared" si="1"/>
        <v>-3.0000000000000001E-3</v>
      </c>
      <c r="G7" s="188">
        <f t="shared" si="2"/>
        <v>32.860000000000014</v>
      </c>
      <c r="H7" s="189">
        <f t="shared" si="3"/>
        <v>3.5000000000000003E-2</v>
      </c>
    </row>
    <row r="8" spans="1:21" ht="15.75" customHeight="1" x14ac:dyDescent="0.25">
      <c r="A8" s="51" t="s">
        <v>150</v>
      </c>
      <c r="B8" s="133">
        <v>881.79</v>
      </c>
      <c r="C8" s="133">
        <v>871.13</v>
      </c>
      <c r="D8" s="133">
        <v>839.96</v>
      </c>
      <c r="E8" s="188">
        <f t="shared" si="0"/>
        <v>10.659999999999968</v>
      </c>
      <c r="F8" s="189">
        <f t="shared" si="1"/>
        <v>1.2E-2</v>
      </c>
      <c r="G8" s="188">
        <f t="shared" si="2"/>
        <v>41.829999999999927</v>
      </c>
      <c r="H8" s="189">
        <f t="shared" si="3"/>
        <v>0.05</v>
      </c>
    </row>
    <row r="9" spans="1:21" ht="15.75" customHeight="1" x14ac:dyDescent="0.25">
      <c r="A9" s="51" t="s">
        <v>270</v>
      </c>
      <c r="B9" s="133">
        <v>1251.4000000000001</v>
      </c>
      <c r="C9" s="133">
        <v>1242.5899999999999</v>
      </c>
      <c r="D9" s="133">
        <v>1245.3699999999999</v>
      </c>
      <c r="E9" s="188">
        <f t="shared" si="0"/>
        <v>8.8100000000001728</v>
      </c>
      <c r="F9" s="189">
        <f t="shared" si="1"/>
        <v>7.0000000000000001E-3</v>
      </c>
      <c r="G9" s="188">
        <f t="shared" si="2"/>
        <v>6.0300000000002001</v>
      </c>
      <c r="H9" s="189">
        <f t="shared" si="3"/>
        <v>5.0000000000000001E-3</v>
      </c>
    </row>
    <row r="10" spans="1:21" ht="15.75" customHeight="1" x14ac:dyDescent="0.25">
      <c r="A10" s="51" t="s">
        <v>271</v>
      </c>
      <c r="B10" s="133">
        <v>1251.8399999999999</v>
      </c>
      <c r="C10" s="133">
        <v>1258.8900000000001</v>
      </c>
      <c r="D10" s="133">
        <v>1220.8699999999999</v>
      </c>
      <c r="E10" s="188">
        <f t="shared" si="0"/>
        <v>-7.0500000000001819</v>
      </c>
      <c r="F10" s="189">
        <f t="shared" si="1"/>
        <v>-6.0000000000000001E-3</v>
      </c>
      <c r="G10" s="188">
        <f t="shared" si="2"/>
        <v>30.970000000000027</v>
      </c>
      <c r="H10" s="189">
        <f t="shared" si="3"/>
        <v>2.5000000000000001E-2</v>
      </c>
    </row>
    <row r="11" spans="1:21" ht="15.75" customHeight="1" x14ac:dyDescent="0.25">
      <c r="A11" s="51" t="s">
        <v>272</v>
      </c>
      <c r="B11" s="133">
        <v>1044.83</v>
      </c>
      <c r="C11" s="133">
        <v>1048.74</v>
      </c>
      <c r="D11" s="133">
        <v>1002.91</v>
      </c>
      <c r="E11" s="188">
        <f t="shared" si="0"/>
        <v>-3.9100000000000819</v>
      </c>
      <c r="F11" s="189">
        <f t="shared" si="1"/>
        <v>-4.0000000000000001E-3</v>
      </c>
      <c r="G11" s="188">
        <f t="shared" si="2"/>
        <v>41.919999999999959</v>
      </c>
      <c r="H11" s="189">
        <f t="shared" si="3"/>
        <v>4.2000000000000003E-2</v>
      </c>
    </row>
    <row r="12" spans="1:21" ht="15.75" customHeight="1" x14ac:dyDescent="0.25">
      <c r="A12" s="51" t="s">
        <v>273</v>
      </c>
      <c r="B12" s="133">
        <v>467.54</v>
      </c>
      <c r="C12" s="133">
        <v>481.62</v>
      </c>
      <c r="D12" s="133">
        <v>440.83</v>
      </c>
      <c r="E12" s="188">
        <f t="shared" si="0"/>
        <v>-14.079999999999984</v>
      </c>
      <c r="F12" s="189">
        <f t="shared" si="1"/>
        <v>-2.9000000000000001E-2</v>
      </c>
      <c r="G12" s="188">
        <f t="shared" si="2"/>
        <v>26.710000000000036</v>
      </c>
      <c r="H12" s="189">
        <f t="shared" si="3"/>
        <v>6.0999999999999999E-2</v>
      </c>
    </row>
    <row r="13" spans="1:21" ht="15.75" customHeight="1" thickBot="1" x14ac:dyDescent="0.3">
      <c r="A13" s="51" t="s">
        <v>168</v>
      </c>
      <c r="B13" s="133">
        <v>998.64</v>
      </c>
      <c r="C13" s="133">
        <v>1043.08</v>
      </c>
      <c r="D13" s="133">
        <v>841.28</v>
      </c>
      <c r="E13" s="188">
        <f t="shared" si="0"/>
        <v>-44.439999999999941</v>
      </c>
      <c r="F13" s="189">
        <f t="shared" si="1"/>
        <v>-4.2999999999999997E-2</v>
      </c>
      <c r="G13" s="188">
        <f t="shared" si="2"/>
        <v>157.36000000000001</v>
      </c>
      <c r="H13" s="189">
        <f t="shared" si="3"/>
        <v>0.187</v>
      </c>
    </row>
    <row r="14" spans="1:21" x14ac:dyDescent="0.25">
      <c r="A14" s="56"/>
    </row>
    <row r="15" spans="1:21" ht="15.75" customHeight="1" thickBot="1" x14ac:dyDescent="0.3">
      <c r="A15" s="237" t="s">
        <v>274</v>
      </c>
      <c r="B15" s="200"/>
      <c r="C15" s="200"/>
      <c r="D15" s="200"/>
      <c r="E15" s="200"/>
      <c r="F15" s="200"/>
      <c r="G15" s="200"/>
      <c r="H15" s="200"/>
    </row>
    <row r="16" spans="1:21" ht="15.75" customHeight="1" thickBot="1" x14ac:dyDescent="0.3">
      <c r="A16" s="50" t="s">
        <v>264</v>
      </c>
      <c r="B16" s="50" t="s">
        <v>246</v>
      </c>
      <c r="C16" s="50" t="s">
        <v>247</v>
      </c>
      <c r="D16" s="50" t="s">
        <v>248</v>
      </c>
      <c r="E16" s="50" t="s">
        <v>249</v>
      </c>
      <c r="F16" s="187" t="s">
        <v>250</v>
      </c>
      <c r="G16" s="50" t="s">
        <v>251</v>
      </c>
      <c r="H16" s="187" t="s">
        <v>252</v>
      </c>
      <c r="I16" s="155"/>
    </row>
    <row r="17" spans="1:21" ht="15.75" customHeight="1" x14ac:dyDescent="0.25">
      <c r="A17" s="51" t="s">
        <v>265</v>
      </c>
      <c r="B17" s="134">
        <v>34</v>
      </c>
      <c r="C17" s="134">
        <v>34.200000000000003</v>
      </c>
      <c r="D17" s="134">
        <v>34.6</v>
      </c>
      <c r="E17" s="186">
        <f t="shared" ref="E17:E27" si="4">B17-C17</f>
        <v>-0.20000000000000284</v>
      </c>
      <c r="F17" s="189">
        <f t="shared" ref="F17:F27" si="5">ROUND((B17-C17)/C17,3)</f>
        <v>-6.0000000000000001E-3</v>
      </c>
      <c r="G17" s="186">
        <f t="shared" ref="G17:G27" si="6">B17-D17</f>
        <v>-0.60000000000000142</v>
      </c>
      <c r="H17" s="189">
        <f t="shared" ref="H17:H27" si="7">ROUND((B17-D17)/D17,3)</f>
        <v>-1.7000000000000001E-2</v>
      </c>
    </row>
    <row r="18" spans="1:21" ht="15.75" customHeight="1" x14ac:dyDescent="0.25">
      <c r="A18" s="51" t="s">
        <v>266</v>
      </c>
      <c r="B18" s="134">
        <v>40.6</v>
      </c>
      <c r="C18" s="134">
        <v>40.4</v>
      </c>
      <c r="D18" s="134">
        <v>40.700000000000003</v>
      </c>
      <c r="E18" s="186">
        <f t="shared" si="4"/>
        <v>0.20000000000000284</v>
      </c>
      <c r="F18" s="189">
        <f t="shared" si="5"/>
        <v>5.0000000000000001E-3</v>
      </c>
      <c r="G18" s="186">
        <f t="shared" si="6"/>
        <v>-0.10000000000000142</v>
      </c>
      <c r="H18" s="189">
        <f t="shared" si="7"/>
        <v>-2E-3</v>
      </c>
    </row>
    <row r="19" spans="1:21" ht="15.75" customHeight="1" x14ac:dyDescent="0.25">
      <c r="A19" s="51" t="s">
        <v>267</v>
      </c>
      <c r="B19" s="134">
        <v>42.5</v>
      </c>
      <c r="C19" s="134">
        <v>41.5</v>
      </c>
      <c r="D19" s="134">
        <v>40.4</v>
      </c>
      <c r="E19" s="186">
        <f t="shared" si="4"/>
        <v>1</v>
      </c>
      <c r="F19" s="189">
        <f t="shared" si="5"/>
        <v>2.4E-2</v>
      </c>
      <c r="G19" s="186">
        <f t="shared" si="6"/>
        <v>2.1000000000000014</v>
      </c>
      <c r="H19" s="189">
        <f t="shared" si="7"/>
        <v>5.1999999999999998E-2</v>
      </c>
    </row>
    <row r="20" spans="1:21" ht="15.75" customHeight="1" x14ac:dyDescent="0.25">
      <c r="A20" s="51" t="s">
        <v>268</v>
      </c>
      <c r="B20" s="134">
        <v>40.700000000000003</v>
      </c>
      <c r="C20" s="134">
        <v>40.5</v>
      </c>
      <c r="D20" s="134">
        <v>40.9</v>
      </c>
      <c r="E20" s="186">
        <f t="shared" si="4"/>
        <v>0.20000000000000284</v>
      </c>
      <c r="F20" s="189">
        <f t="shared" si="5"/>
        <v>5.0000000000000001E-3</v>
      </c>
      <c r="G20" s="186">
        <f t="shared" si="6"/>
        <v>-0.19999999999999574</v>
      </c>
      <c r="H20" s="189">
        <f t="shared" si="7"/>
        <v>-5.0000000000000001E-3</v>
      </c>
    </row>
    <row r="21" spans="1:21" ht="15.75" customHeight="1" x14ac:dyDescent="0.25">
      <c r="A21" s="51" t="s">
        <v>269</v>
      </c>
      <c r="B21" s="134">
        <v>32.4</v>
      </c>
      <c r="C21" s="134">
        <v>32.700000000000003</v>
      </c>
      <c r="D21" s="134">
        <v>33.1</v>
      </c>
      <c r="E21" s="186">
        <f t="shared" si="4"/>
        <v>-0.30000000000000426</v>
      </c>
      <c r="F21" s="189">
        <f t="shared" si="5"/>
        <v>-8.9999999999999993E-3</v>
      </c>
      <c r="G21" s="186">
        <f t="shared" si="6"/>
        <v>-0.70000000000000284</v>
      </c>
      <c r="H21" s="189">
        <f t="shared" si="7"/>
        <v>-2.1000000000000001E-2</v>
      </c>
    </row>
    <row r="22" spans="1:21" ht="15.75" customHeight="1" x14ac:dyDescent="0.25">
      <c r="A22" s="51" t="s">
        <v>150</v>
      </c>
      <c r="B22" s="134">
        <v>33.200000000000003</v>
      </c>
      <c r="C22" s="134">
        <v>33.299999999999997</v>
      </c>
      <c r="D22" s="134">
        <v>33.200000000000003</v>
      </c>
      <c r="E22" s="186">
        <f t="shared" si="4"/>
        <v>-9.9999999999994316E-2</v>
      </c>
      <c r="F22" s="189">
        <f t="shared" si="5"/>
        <v>-3.0000000000000001E-3</v>
      </c>
      <c r="G22" s="186">
        <f t="shared" si="6"/>
        <v>0</v>
      </c>
      <c r="H22" s="189">
        <f t="shared" si="7"/>
        <v>0</v>
      </c>
      <c r="O22" s="134"/>
      <c r="P22" s="134"/>
      <c r="Q22" s="134"/>
      <c r="R22" s="192"/>
      <c r="S22" s="191"/>
      <c r="T22" s="192"/>
      <c r="U22" s="191"/>
    </row>
    <row r="23" spans="1:21" ht="15.75" customHeight="1" x14ac:dyDescent="0.25">
      <c r="A23" s="51" t="s">
        <v>270</v>
      </c>
      <c r="B23" s="134">
        <v>37.4</v>
      </c>
      <c r="C23" s="134">
        <v>37.700000000000003</v>
      </c>
      <c r="D23" s="134">
        <v>38.700000000000003</v>
      </c>
      <c r="E23" s="186">
        <f t="shared" si="4"/>
        <v>-0.30000000000000426</v>
      </c>
      <c r="F23" s="189">
        <f t="shared" si="5"/>
        <v>-8.0000000000000002E-3</v>
      </c>
      <c r="G23" s="186">
        <f t="shared" si="6"/>
        <v>-1.3000000000000043</v>
      </c>
      <c r="H23" s="189">
        <f t="shared" si="7"/>
        <v>-3.4000000000000002E-2</v>
      </c>
      <c r="R23" s="193"/>
    </row>
    <row r="24" spans="1:21" ht="15.75" customHeight="1" x14ac:dyDescent="0.25">
      <c r="A24" s="51" t="s">
        <v>271</v>
      </c>
      <c r="B24" s="134">
        <v>36.700000000000003</v>
      </c>
      <c r="C24" s="134">
        <v>36.5</v>
      </c>
      <c r="D24" s="134">
        <v>37.6</v>
      </c>
      <c r="E24" s="186">
        <f t="shared" si="4"/>
        <v>0.20000000000000284</v>
      </c>
      <c r="F24" s="189">
        <f t="shared" si="5"/>
        <v>5.0000000000000001E-3</v>
      </c>
      <c r="G24" s="186">
        <f t="shared" si="6"/>
        <v>-0.89999999999999858</v>
      </c>
      <c r="H24" s="189">
        <f t="shared" si="7"/>
        <v>-2.4E-2</v>
      </c>
    </row>
    <row r="25" spans="1:21" ht="15.75" customHeight="1" x14ac:dyDescent="0.25">
      <c r="A25" s="51" t="s">
        <v>272</v>
      </c>
      <c r="B25" s="134">
        <v>32.6</v>
      </c>
      <c r="C25" s="134">
        <v>33</v>
      </c>
      <c r="D25" s="134">
        <v>32.700000000000003</v>
      </c>
      <c r="E25" s="186">
        <f t="shared" si="4"/>
        <v>-0.39999999999999858</v>
      </c>
      <c r="F25" s="189">
        <f t="shared" si="5"/>
        <v>-1.2E-2</v>
      </c>
      <c r="G25" s="186">
        <f t="shared" si="6"/>
        <v>-0.10000000000000142</v>
      </c>
      <c r="H25" s="189">
        <f t="shared" si="7"/>
        <v>-3.0000000000000001E-3</v>
      </c>
    </row>
    <row r="26" spans="1:21" ht="15.75" customHeight="1" x14ac:dyDescent="0.25">
      <c r="A26" s="51" t="s">
        <v>273</v>
      </c>
      <c r="B26" s="134">
        <v>24.1</v>
      </c>
      <c r="C26" s="134">
        <v>24.8</v>
      </c>
      <c r="D26" s="134">
        <v>24.6</v>
      </c>
      <c r="E26" s="186">
        <f t="shared" si="4"/>
        <v>-0.69999999999999929</v>
      </c>
      <c r="F26" s="189">
        <f t="shared" si="5"/>
        <v>-2.8000000000000001E-2</v>
      </c>
      <c r="G26" s="186">
        <f t="shared" si="6"/>
        <v>-0.5</v>
      </c>
      <c r="H26" s="189">
        <f t="shared" si="7"/>
        <v>-0.02</v>
      </c>
    </row>
    <row r="27" spans="1:21" x14ac:dyDescent="0.25">
      <c r="A27" s="51" t="s">
        <v>168</v>
      </c>
      <c r="B27" s="134">
        <v>34.200000000000003</v>
      </c>
      <c r="C27" s="134">
        <v>35.6</v>
      </c>
      <c r="D27" s="134">
        <v>33.799999999999997</v>
      </c>
      <c r="E27" s="186">
        <f t="shared" si="4"/>
        <v>-1.3999999999999986</v>
      </c>
      <c r="F27" s="189">
        <f t="shared" si="5"/>
        <v>-3.9E-2</v>
      </c>
      <c r="G27" s="186">
        <f t="shared" si="6"/>
        <v>0.40000000000000568</v>
      </c>
      <c r="H27" s="189">
        <f t="shared" si="7"/>
        <v>1.2E-2</v>
      </c>
    </row>
    <row r="28" spans="1:21" x14ac:dyDescent="0.25">
      <c r="F28" s="194"/>
      <c r="G28" s="192"/>
      <c r="H28" s="194"/>
    </row>
    <row r="29" spans="1:21" ht="15.75" customHeight="1" thickBot="1" x14ac:dyDescent="0.3">
      <c r="A29" s="237" t="s">
        <v>275</v>
      </c>
      <c r="B29" s="200"/>
      <c r="C29" s="200"/>
      <c r="D29" s="200"/>
      <c r="E29" s="200"/>
      <c r="F29" s="200"/>
      <c r="G29" s="200"/>
      <c r="H29" s="200"/>
    </row>
    <row r="30" spans="1:21" ht="15.75" customHeight="1" thickBot="1" x14ac:dyDescent="0.3">
      <c r="A30" s="50" t="s">
        <v>264</v>
      </c>
      <c r="B30" s="50" t="s">
        <v>246</v>
      </c>
      <c r="C30" s="50" t="s">
        <v>247</v>
      </c>
      <c r="D30" s="50" t="s">
        <v>248</v>
      </c>
      <c r="E30" s="50" t="s">
        <v>249</v>
      </c>
      <c r="F30" s="187" t="s">
        <v>250</v>
      </c>
      <c r="G30" s="50" t="s">
        <v>251</v>
      </c>
      <c r="H30" s="187" t="s">
        <v>252</v>
      </c>
    </row>
    <row r="31" spans="1:21" ht="15.75" customHeight="1" x14ac:dyDescent="0.25">
      <c r="A31" s="51" t="s">
        <v>265</v>
      </c>
      <c r="B31" s="132">
        <v>30.48</v>
      </c>
      <c r="C31" s="132">
        <v>30.25</v>
      </c>
      <c r="D31" s="132">
        <v>28.77</v>
      </c>
      <c r="E31" s="188">
        <f t="shared" ref="E31:E41" si="8">B31-C31</f>
        <v>0.23000000000000043</v>
      </c>
      <c r="F31" s="189">
        <f t="shared" ref="F31:F41" si="9">ROUND((B31-C31)/C31,3)</f>
        <v>8.0000000000000002E-3</v>
      </c>
      <c r="G31" s="188">
        <f t="shared" ref="G31:G41" si="10">B31-D31</f>
        <v>1.7100000000000009</v>
      </c>
      <c r="H31" s="189">
        <f t="shared" ref="H31:H41" si="11">ROUND((B31-D31)/D31,3)</f>
        <v>5.8999999999999997E-2</v>
      </c>
    </row>
    <row r="32" spans="1:21" ht="15.75" customHeight="1" x14ac:dyDescent="0.25">
      <c r="A32" s="51" t="s">
        <v>266</v>
      </c>
      <c r="B32" s="132">
        <v>33.18</v>
      </c>
      <c r="C32" s="132">
        <v>32.85</v>
      </c>
      <c r="D32" s="132">
        <v>31.15</v>
      </c>
      <c r="E32" s="188">
        <f t="shared" si="8"/>
        <v>0.32999999999999829</v>
      </c>
      <c r="F32" s="189">
        <f t="shared" si="9"/>
        <v>0.01</v>
      </c>
      <c r="G32" s="188">
        <f t="shared" si="10"/>
        <v>2.0300000000000011</v>
      </c>
      <c r="H32" s="189">
        <f t="shared" si="11"/>
        <v>6.5000000000000002E-2</v>
      </c>
      <c r="O32" s="132"/>
      <c r="P32" s="132"/>
      <c r="Q32" s="132"/>
      <c r="R32" s="195"/>
      <c r="S32" s="166"/>
      <c r="T32" s="195"/>
      <c r="U32" s="166"/>
    </row>
    <row r="33" spans="1:21" ht="15.75" customHeight="1" x14ac:dyDescent="0.25">
      <c r="A33" s="51" t="s">
        <v>267</v>
      </c>
      <c r="B33" s="132">
        <v>30.05</v>
      </c>
      <c r="C33" s="132">
        <v>29.75</v>
      </c>
      <c r="D33" s="132">
        <v>29.84</v>
      </c>
      <c r="E33" s="188">
        <f t="shared" si="8"/>
        <v>0.30000000000000071</v>
      </c>
      <c r="F33" s="189">
        <f t="shared" si="9"/>
        <v>0.01</v>
      </c>
      <c r="G33" s="188">
        <f t="shared" si="10"/>
        <v>0.21000000000000085</v>
      </c>
      <c r="H33" s="189">
        <f t="shared" si="11"/>
        <v>7.0000000000000001E-3</v>
      </c>
      <c r="O33" s="132"/>
      <c r="P33" s="132"/>
      <c r="Q33" s="132"/>
      <c r="R33" s="195"/>
      <c r="S33" s="166"/>
      <c r="T33" s="195"/>
      <c r="U33" s="166"/>
    </row>
    <row r="34" spans="1:21" ht="15.75" customHeight="1" x14ac:dyDescent="0.25">
      <c r="A34" s="51" t="s">
        <v>268</v>
      </c>
      <c r="B34" s="132">
        <v>34.450000000000003</v>
      </c>
      <c r="C34" s="132">
        <v>33.799999999999997</v>
      </c>
      <c r="D34" s="132">
        <v>31.65</v>
      </c>
      <c r="E34" s="188">
        <f t="shared" si="8"/>
        <v>0.65000000000000568</v>
      </c>
      <c r="F34" s="189">
        <f t="shared" si="9"/>
        <v>1.9E-2</v>
      </c>
      <c r="G34" s="188">
        <f t="shared" si="10"/>
        <v>2.8000000000000043</v>
      </c>
      <c r="H34" s="189">
        <f t="shared" si="11"/>
        <v>8.7999999999999995E-2</v>
      </c>
      <c r="O34" s="132"/>
      <c r="P34" s="132"/>
      <c r="Q34" s="132"/>
      <c r="R34" s="195"/>
      <c r="S34" s="166"/>
      <c r="T34" s="195"/>
      <c r="U34" s="166"/>
    </row>
    <row r="35" spans="1:21" ht="15.75" customHeight="1" x14ac:dyDescent="0.25">
      <c r="A35" s="51" t="s">
        <v>269</v>
      </c>
      <c r="B35" s="132">
        <v>29.66</v>
      </c>
      <c r="C35" s="132">
        <v>29.48</v>
      </c>
      <c r="D35" s="132">
        <v>28.04</v>
      </c>
      <c r="E35" s="188">
        <f t="shared" si="8"/>
        <v>0.17999999999999972</v>
      </c>
      <c r="F35" s="189">
        <f t="shared" si="9"/>
        <v>6.0000000000000001E-3</v>
      </c>
      <c r="G35" s="188">
        <f t="shared" si="10"/>
        <v>1.620000000000001</v>
      </c>
      <c r="H35" s="189">
        <f t="shared" si="11"/>
        <v>5.8000000000000003E-2</v>
      </c>
    </row>
    <row r="36" spans="1:21" ht="15.75" customHeight="1" x14ac:dyDescent="0.25">
      <c r="A36" s="51" t="s">
        <v>150</v>
      </c>
      <c r="B36" s="132">
        <v>26.56</v>
      </c>
      <c r="C36" s="132">
        <v>26.16</v>
      </c>
      <c r="D36" s="132">
        <v>25.3</v>
      </c>
      <c r="E36" s="188">
        <f t="shared" si="8"/>
        <v>0.39999999999999858</v>
      </c>
      <c r="F36" s="189">
        <f t="shared" si="9"/>
        <v>1.4999999999999999E-2</v>
      </c>
      <c r="G36" s="188">
        <f t="shared" si="10"/>
        <v>1.259999999999998</v>
      </c>
      <c r="H36" s="189">
        <f t="shared" si="11"/>
        <v>0.05</v>
      </c>
    </row>
    <row r="37" spans="1:21" ht="15.75" customHeight="1" x14ac:dyDescent="0.25">
      <c r="A37" s="51" t="s">
        <v>270</v>
      </c>
      <c r="B37" s="132">
        <v>33.46</v>
      </c>
      <c r="C37" s="132">
        <v>32.96</v>
      </c>
      <c r="D37" s="132">
        <v>32.18</v>
      </c>
      <c r="E37" s="188">
        <f t="shared" si="8"/>
        <v>0.5</v>
      </c>
      <c r="F37" s="189">
        <f t="shared" si="9"/>
        <v>1.4999999999999999E-2</v>
      </c>
      <c r="G37" s="188">
        <f t="shared" si="10"/>
        <v>1.2800000000000011</v>
      </c>
      <c r="H37" s="189">
        <f t="shared" si="11"/>
        <v>0.04</v>
      </c>
    </row>
    <row r="38" spans="1:21" ht="15.75" customHeight="1" x14ac:dyDescent="0.25">
      <c r="A38" s="51" t="s">
        <v>271</v>
      </c>
      <c r="B38" s="132">
        <v>34.11</v>
      </c>
      <c r="C38" s="132">
        <v>34.49</v>
      </c>
      <c r="D38" s="132">
        <v>32.47</v>
      </c>
      <c r="E38" s="188">
        <f t="shared" si="8"/>
        <v>-0.38000000000000256</v>
      </c>
      <c r="F38" s="189">
        <f t="shared" si="9"/>
        <v>-1.0999999999999999E-2</v>
      </c>
      <c r="G38" s="188">
        <f t="shared" si="10"/>
        <v>1.6400000000000006</v>
      </c>
      <c r="H38" s="189">
        <f t="shared" si="11"/>
        <v>5.0999999999999997E-2</v>
      </c>
    </row>
    <row r="39" spans="1:21" ht="15.75" customHeight="1" x14ac:dyDescent="0.25">
      <c r="A39" s="51" t="s">
        <v>272</v>
      </c>
      <c r="B39" s="132">
        <v>32.049999999999997</v>
      </c>
      <c r="C39" s="132">
        <v>31.78</v>
      </c>
      <c r="D39" s="132">
        <v>30.67</v>
      </c>
      <c r="E39" s="188">
        <f t="shared" si="8"/>
        <v>0.26999999999999602</v>
      </c>
      <c r="F39" s="189">
        <f t="shared" si="9"/>
        <v>8.0000000000000002E-3</v>
      </c>
      <c r="G39" s="188">
        <f t="shared" si="10"/>
        <v>1.3799999999999955</v>
      </c>
      <c r="H39" s="189">
        <f t="shared" si="11"/>
        <v>4.4999999999999998E-2</v>
      </c>
    </row>
    <row r="40" spans="1:21" ht="15.75" customHeight="1" x14ac:dyDescent="0.25">
      <c r="A40" s="51" t="s">
        <v>273</v>
      </c>
      <c r="B40" s="132">
        <v>19.399999999999999</v>
      </c>
      <c r="C40" s="132">
        <v>19.420000000000002</v>
      </c>
      <c r="D40" s="132">
        <v>17.920000000000002</v>
      </c>
      <c r="E40" s="188">
        <f t="shared" si="8"/>
        <v>-2.0000000000003126E-2</v>
      </c>
      <c r="F40" s="189">
        <f t="shared" si="9"/>
        <v>-1E-3</v>
      </c>
      <c r="G40" s="188">
        <f t="shared" si="10"/>
        <v>1.4799999999999969</v>
      </c>
      <c r="H40" s="189">
        <f t="shared" si="11"/>
        <v>8.3000000000000004E-2</v>
      </c>
    </row>
    <row r="41" spans="1:21" x14ac:dyDescent="0.25">
      <c r="A41" s="51" t="s">
        <v>168</v>
      </c>
      <c r="B41" s="132">
        <v>29.2</v>
      </c>
      <c r="C41" s="132">
        <v>29.3</v>
      </c>
      <c r="D41" s="132">
        <v>24.89</v>
      </c>
      <c r="E41" s="188">
        <f t="shared" si="8"/>
        <v>-0.10000000000000142</v>
      </c>
      <c r="F41" s="189">
        <f t="shared" si="9"/>
        <v>-3.0000000000000001E-3</v>
      </c>
      <c r="G41" s="188">
        <f t="shared" si="10"/>
        <v>4.3099999999999987</v>
      </c>
      <c r="H41" s="189">
        <f t="shared" si="11"/>
        <v>0.17299999999999999</v>
      </c>
    </row>
    <row r="43" spans="1:21" x14ac:dyDescent="0.25">
      <c r="A43" t="s">
        <v>136</v>
      </c>
    </row>
  </sheetData>
  <mergeCells count="3">
    <mergeCell ref="A1:H1"/>
    <mergeCell ref="A29:H29"/>
    <mergeCell ref="A15:H1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H66"/>
  <sheetViews>
    <sheetView zoomScale="90" zoomScaleNormal="90" workbookViewId="0">
      <selection activeCell="H28" sqref="H28"/>
    </sheetView>
  </sheetViews>
  <sheetFormatPr defaultRowHeight="15" x14ac:dyDescent="0.25"/>
  <cols>
    <col min="1" max="1" width="72.5703125" style="151" bestFit="1" customWidth="1"/>
    <col min="2" max="4" width="11.5703125" style="151" bestFit="1" customWidth="1"/>
    <col min="6" max="6" width="9.85546875" style="196" customWidth="1"/>
    <col min="8" max="8" width="9.140625" style="196" customWidth="1"/>
  </cols>
  <sheetData>
    <row r="1" spans="1:8" x14ac:dyDescent="0.25">
      <c r="A1" t="s">
        <v>276</v>
      </c>
      <c r="E1" s="223" t="s">
        <v>122</v>
      </c>
      <c r="F1" s="238"/>
      <c r="G1" s="199"/>
      <c r="H1" s="238"/>
    </row>
    <row r="2" spans="1:8" x14ac:dyDescent="0.25">
      <c r="A2" s="156" t="s">
        <v>176</v>
      </c>
      <c r="B2" t="s">
        <v>124</v>
      </c>
      <c r="C2" t="s">
        <v>125</v>
      </c>
      <c r="D2" t="s">
        <v>126</v>
      </c>
      <c r="E2" t="s">
        <v>127</v>
      </c>
      <c r="F2" s="196" t="s">
        <v>128</v>
      </c>
      <c r="G2" t="s">
        <v>126</v>
      </c>
      <c r="H2" s="196" t="s">
        <v>128</v>
      </c>
    </row>
    <row r="3" spans="1:8" x14ac:dyDescent="0.25">
      <c r="A3" s="156" t="s">
        <v>277</v>
      </c>
      <c r="B3" t="s">
        <v>130</v>
      </c>
      <c r="C3" t="s">
        <v>130</v>
      </c>
      <c r="D3" t="s">
        <v>131</v>
      </c>
      <c r="E3" t="s">
        <v>130</v>
      </c>
      <c r="F3" s="196" t="s">
        <v>132</v>
      </c>
      <c r="G3" t="s">
        <v>131</v>
      </c>
      <c r="H3" s="196" t="s">
        <v>132</v>
      </c>
    </row>
    <row r="5" spans="1:8" x14ac:dyDescent="0.25">
      <c r="A5" t="s">
        <v>139</v>
      </c>
      <c r="B5" s="81">
        <v>430300</v>
      </c>
      <c r="C5" s="81">
        <v>425400</v>
      </c>
      <c r="D5" s="81">
        <v>406300</v>
      </c>
      <c r="E5" s="179">
        <f t="shared" ref="E5:E29" si="0">B5-C5</f>
        <v>4900</v>
      </c>
      <c r="F5" s="176">
        <f t="shared" ref="F5:F29" si="1">ROUND((B5-C5)/C5,3)</f>
        <v>1.2E-2</v>
      </c>
      <c r="G5" s="179">
        <f t="shared" ref="G5:G29" si="2">B5-D5</f>
        <v>24000</v>
      </c>
      <c r="H5" s="176">
        <f t="shared" ref="H5:H29" si="3">ROUND((B5-D5)/D5,3)</f>
        <v>5.8999999999999997E-2</v>
      </c>
    </row>
    <row r="6" spans="1:8" x14ac:dyDescent="0.25">
      <c r="A6" t="s">
        <v>178</v>
      </c>
      <c r="B6" s="81">
        <v>360500</v>
      </c>
      <c r="C6" s="81">
        <v>356800</v>
      </c>
      <c r="D6" s="81">
        <v>338000</v>
      </c>
      <c r="E6" s="179">
        <f t="shared" si="0"/>
        <v>3700</v>
      </c>
      <c r="F6" s="176">
        <f t="shared" si="1"/>
        <v>0.01</v>
      </c>
      <c r="G6" s="179">
        <f t="shared" si="2"/>
        <v>22500</v>
      </c>
      <c r="H6" s="176">
        <f t="shared" si="3"/>
        <v>6.7000000000000004E-2</v>
      </c>
    </row>
    <row r="7" spans="1:8" x14ac:dyDescent="0.25">
      <c r="A7" t="s">
        <v>179</v>
      </c>
      <c r="B7" s="81">
        <v>55000</v>
      </c>
      <c r="C7" s="81">
        <v>55100</v>
      </c>
      <c r="D7" s="81">
        <v>52500</v>
      </c>
      <c r="E7" s="179">
        <f t="shared" si="0"/>
        <v>-100</v>
      </c>
      <c r="F7" s="176">
        <f t="shared" si="1"/>
        <v>-2E-3</v>
      </c>
      <c r="G7" s="179">
        <f t="shared" si="2"/>
        <v>2500</v>
      </c>
      <c r="H7" s="176">
        <f t="shared" si="3"/>
        <v>4.8000000000000001E-2</v>
      </c>
    </row>
    <row r="8" spans="1:8" x14ac:dyDescent="0.25">
      <c r="A8" t="s">
        <v>193</v>
      </c>
      <c r="B8" s="81">
        <v>375300</v>
      </c>
      <c r="C8" s="81">
        <v>370300</v>
      </c>
      <c r="D8" s="81">
        <v>353800</v>
      </c>
      <c r="E8" s="179">
        <f t="shared" si="0"/>
        <v>5000</v>
      </c>
      <c r="F8" s="176">
        <f t="shared" si="1"/>
        <v>1.4E-2</v>
      </c>
      <c r="G8" s="179">
        <f t="shared" si="2"/>
        <v>21500</v>
      </c>
      <c r="H8" s="176">
        <f t="shared" si="3"/>
        <v>6.0999999999999999E-2</v>
      </c>
    </row>
    <row r="9" spans="1:8" x14ac:dyDescent="0.25">
      <c r="A9" t="s">
        <v>194</v>
      </c>
      <c r="B9" s="81">
        <v>305500</v>
      </c>
      <c r="C9" s="81">
        <v>301700</v>
      </c>
      <c r="D9" s="81">
        <v>285500</v>
      </c>
      <c r="E9" s="179">
        <f t="shared" si="0"/>
        <v>3800</v>
      </c>
      <c r="F9" s="176">
        <f t="shared" si="1"/>
        <v>1.2999999999999999E-2</v>
      </c>
      <c r="G9" s="179">
        <f t="shared" si="2"/>
        <v>20000</v>
      </c>
      <c r="H9" s="176">
        <f t="shared" si="3"/>
        <v>7.0000000000000007E-2</v>
      </c>
    </row>
    <row r="10" spans="1:8" x14ac:dyDescent="0.25">
      <c r="A10" t="s">
        <v>180</v>
      </c>
      <c r="B10" s="81">
        <v>22600</v>
      </c>
      <c r="C10" s="81">
        <v>22800</v>
      </c>
      <c r="D10" s="81">
        <v>21900</v>
      </c>
      <c r="E10" s="179">
        <f t="shared" si="0"/>
        <v>-200</v>
      </c>
      <c r="F10" s="176">
        <f t="shared" si="1"/>
        <v>-8.9999999999999993E-3</v>
      </c>
      <c r="G10" s="179">
        <f t="shared" si="2"/>
        <v>700</v>
      </c>
      <c r="H10" s="176">
        <f t="shared" si="3"/>
        <v>3.2000000000000001E-2</v>
      </c>
    </row>
    <row r="11" spans="1:8" x14ac:dyDescent="0.25">
      <c r="A11" t="s">
        <v>186</v>
      </c>
      <c r="B11" s="81">
        <v>32400</v>
      </c>
      <c r="C11" s="81">
        <v>32300</v>
      </c>
      <c r="D11" s="81">
        <v>30600</v>
      </c>
      <c r="E11" s="179">
        <f t="shared" si="0"/>
        <v>100</v>
      </c>
      <c r="F11" s="176">
        <f t="shared" si="1"/>
        <v>3.0000000000000001E-3</v>
      </c>
      <c r="G11" s="179">
        <f t="shared" si="2"/>
        <v>1800</v>
      </c>
      <c r="H11" s="176">
        <f t="shared" si="3"/>
        <v>5.8999999999999997E-2</v>
      </c>
    </row>
    <row r="12" spans="1:8" x14ac:dyDescent="0.25">
      <c r="A12" t="s">
        <v>195</v>
      </c>
      <c r="B12" s="81">
        <v>76700</v>
      </c>
      <c r="C12" s="81">
        <v>76300</v>
      </c>
      <c r="D12" s="81">
        <v>75600</v>
      </c>
      <c r="E12" s="179">
        <f t="shared" si="0"/>
        <v>400</v>
      </c>
      <c r="F12" s="176">
        <f t="shared" si="1"/>
        <v>5.0000000000000001E-3</v>
      </c>
      <c r="G12" s="179">
        <f t="shared" si="2"/>
        <v>1100</v>
      </c>
      <c r="H12" s="176">
        <f t="shared" si="3"/>
        <v>1.4999999999999999E-2</v>
      </c>
    </row>
    <row r="13" spans="1:8" x14ac:dyDescent="0.25">
      <c r="A13" t="s">
        <v>196</v>
      </c>
      <c r="B13" s="81">
        <v>12200</v>
      </c>
      <c r="C13" s="81">
        <v>12200</v>
      </c>
      <c r="D13" s="81">
        <v>12300</v>
      </c>
      <c r="E13" s="179">
        <f t="shared" si="0"/>
        <v>0</v>
      </c>
      <c r="F13" s="176">
        <f t="shared" si="1"/>
        <v>0</v>
      </c>
      <c r="G13" s="179">
        <f t="shared" si="2"/>
        <v>-100</v>
      </c>
      <c r="H13" s="176">
        <f t="shared" si="3"/>
        <v>-8.0000000000000002E-3</v>
      </c>
    </row>
    <row r="14" spans="1:8" x14ac:dyDescent="0.25">
      <c r="A14" t="s">
        <v>199</v>
      </c>
      <c r="B14" s="81">
        <v>42800</v>
      </c>
      <c r="C14" s="81">
        <v>42900</v>
      </c>
      <c r="D14" s="81">
        <v>43500</v>
      </c>
      <c r="E14" s="179">
        <f t="shared" si="0"/>
        <v>-100</v>
      </c>
      <c r="F14" s="176">
        <f t="shared" si="1"/>
        <v>-2E-3</v>
      </c>
      <c r="G14" s="179">
        <f t="shared" si="2"/>
        <v>-700</v>
      </c>
      <c r="H14" s="176">
        <f t="shared" si="3"/>
        <v>-1.6E-2</v>
      </c>
    </row>
    <row r="15" spans="1:8" x14ac:dyDescent="0.25">
      <c r="A15" t="s">
        <v>204</v>
      </c>
      <c r="B15" s="81">
        <v>8300</v>
      </c>
      <c r="C15" s="81">
        <v>8200</v>
      </c>
      <c r="D15" s="81">
        <v>7900</v>
      </c>
      <c r="E15" s="179">
        <f t="shared" si="0"/>
        <v>100</v>
      </c>
      <c r="F15" s="176">
        <f t="shared" si="1"/>
        <v>1.2E-2</v>
      </c>
      <c r="G15" s="179">
        <f t="shared" si="2"/>
        <v>400</v>
      </c>
      <c r="H15" s="176">
        <f t="shared" si="3"/>
        <v>5.0999999999999997E-2</v>
      </c>
    </row>
    <row r="16" spans="1:8" x14ac:dyDescent="0.25">
      <c r="A16" t="s">
        <v>205</v>
      </c>
      <c r="B16" s="81">
        <v>21700</v>
      </c>
      <c r="C16" s="81">
        <v>21200</v>
      </c>
      <c r="D16" s="81">
        <v>19800</v>
      </c>
      <c r="E16" s="179">
        <f t="shared" si="0"/>
        <v>500</v>
      </c>
      <c r="F16" s="176">
        <f t="shared" si="1"/>
        <v>2.4E-2</v>
      </c>
      <c r="G16" s="179">
        <f t="shared" si="2"/>
        <v>1900</v>
      </c>
      <c r="H16" s="176">
        <f t="shared" si="3"/>
        <v>9.6000000000000002E-2</v>
      </c>
    </row>
    <row r="17" spans="1:8" x14ac:dyDescent="0.25">
      <c r="A17" t="s">
        <v>208</v>
      </c>
      <c r="B17" s="81">
        <v>9200</v>
      </c>
      <c r="C17" s="81">
        <v>9200</v>
      </c>
      <c r="D17" s="81">
        <v>8800</v>
      </c>
      <c r="E17" s="179">
        <f t="shared" si="0"/>
        <v>0</v>
      </c>
      <c r="F17" s="176">
        <f t="shared" si="1"/>
        <v>0</v>
      </c>
      <c r="G17" s="179">
        <f t="shared" si="2"/>
        <v>400</v>
      </c>
      <c r="H17" s="176">
        <f t="shared" si="3"/>
        <v>4.4999999999999998E-2</v>
      </c>
    </row>
    <row r="18" spans="1:8" x14ac:dyDescent="0.25">
      <c r="A18" t="s">
        <v>209</v>
      </c>
      <c r="B18" s="81">
        <v>18600</v>
      </c>
      <c r="C18" s="81">
        <v>18700</v>
      </c>
      <c r="D18" s="81">
        <v>19300</v>
      </c>
      <c r="E18" s="179">
        <f t="shared" si="0"/>
        <v>-100</v>
      </c>
      <c r="F18" s="176">
        <f t="shared" si="1"/>
        <v>-5.0000000000000001E-3</v>
      </c>
      <c r="G18" s="179">
        <f t="shared" si="2"/>
        <v>-700</v>
      </c>
      <c r="H18" s="176">
        <f t="shared" si="3"/>
        <v>-3.5999999999999997E-2</v>
      </c>
    </row>
    <row r="19" spans="1:8" x14ac:dyDescent="0.25">
      <c r="A19" t="s">
        <v>213</v>
      </c>
      <c r="B19" s="81">
        <v>75700</v>
      </c>
      <c r="C19" s="81">
        <v>74300</v>
      </c>
      <c r="D19" s="81">
        <v>67600</v>
      </c>
      <c r="E19" s="179">
        <f t="shared" si="0"/>
        <v>1400</v>
      </c>
      <c r="F19" s="176">
        <f t="shared" si="1"/>
        <v>1.9E-2</v>
      </c>
      <c r="G19" s="179">
        <f t="shared" si="2"/>
        <v>8100</v>
      </c>
      <c r="H19" s="176">
        <f t="shared" si="3"/>
        <v>0.12</v>
      </c>
    </row>
    <row r="20" spans="1:8" x14ac:dyDescent="0.25">
      <c r="A20" t="s">
        <v>244</v>
      </c>
      <c r="B20" s="81">
        <v>34200</v>
      </c>
      <c r="C20" s="81">
        <v>33600</v>
      </c>
      <c r="D20" s="81">
        <v>30100</v>
      </c>
      <c r="E20" s="179">
        <f t="shared" si="0"/>
        <v>600</v>
      </c>
      <c r="F20" s="176">
        <f t="shared" si="1"/>
        <v>1.7999999999999999E-2</v>
      </c>
      <c r="G20" s="179">
        <f t="shared" si="2"/>
        <v>4100</v>
      </c>
      <c r="H20" s="176">
        <f t="shared" si="3"/>
        <v>0.13600000000000001</v>
      </c>
    </row>
    <row r="21" spans="1:8" x14ac:dyDescent="0.25">
      <c r="A21" t="s">
        <v>221</v>
      </c>
      <c r="B21" s="81">
        <v>50900</v>
      </c>
      <c r="C21" s="81">
        <v>50400</v>
      </c>
      <c r="D21" s="81">
        <v>47100</v>
      </c>
      <c r="E21" s="179">
        <f t="shared" si="0"/>
        <v>500</v>
      </c>
      <c r="F21" s="176">
        <f t="shared" si="1"/>
        <v>0.01</v>
      </c>
      <c r="G21" s="179">
        <f t="shared" si="2"/>
        <v>3800</v>
      </c>
      <c r="H21" s="176">
        <f t="shared" si="3"/>
        <v>8.1000000000000003E-2</v>
      </c>
    </row>
    <row r="22" spans="1:8" x14ac:dyDescent="0.25">
      <c r="A22" t="s">
        <v>227</v>
      </c>
      <c r="B22" s="81">
        <v>58300</v>
      </c>
      <c r="C22" s="81">
        <v>56900</v>
      </c>
      <c r="D22" s="81">
        <v>51400</v>
      </c>
      <c r="E22" s="179">
        <f t="shared" si="0"/>
        <v>1400</v>
      </c>
      <c r="F22" s="176">
        <f t="shared" si="1"/>
        <v>2.5000000000000001E-2</v>
      </c>
      <c r="G22" s="179">
        <f t="shared" si="2"/>
        <v>6900</v>
      </c>
      <c r="H22" s="176">
        <f t="shared" si="3"/>
        <v>0.13400000000000001</v>
      </c>
    </row>
    <row r="23" spans="1:8" x14ac:dyDescent="0.25">
      <c r="A23" t="s">
        <v>230</v>
      </c>
      <c r="B23" s="81">
        <v>51100</v>
      </c>
      <c r="C23" s="81">
        <v>49900</v>
      </c>
      <c r="D23" s="81">
        <v>44900</v>
      </c>
      <c r="E23" s="179">
        <f t="shared" si="0"/>
        <v>1200</v>
      </c>
      <c r="F23" s="176">
        <f t="shared" si="1"/>
        <v>2.4E-2</v>
      </c>
      <c r="G23" s="179">
        <f t="shared" si="2"/>
        <v>6200</v>
      </c>
      <c r="H23" s="176">
        <f t="shared" si="3"/>
        <v>0.13800000000000001</v>
      </c>
    </row>
    <row r="24" spans="1:8" x14ac:dyDescent="0.25">
      <c r="A24" t="s">
        <v>232</v>
      </c>
      <c r="B24" s="81">
        <v>41500</v>
      </c>
      <c r="C24" s="81">
        <v>40800</v>
      </c>
      <c r="D24" s="81">
        <v>37100</v>
      </c>
      <c r="E24" s="179">
        <f t="shared" si="0"/>
        <v>700</v>
      </c>
      <c r="F24" s="176">
        <f t="shared" si="1"/>
        <v>1.7000000000000001E-2</v>
      </c>
      <c r="G24" s="179">
        <f t="shared" si="2"/>
        <v>4400</v>
      </c>
      <c r="H24" s="176">
        <f t="shared" si="3"/>
        <v>0.11899999999999999</v>
      </c>
    </row>
    <row r="25" spans="1:8" x14ac:dyDescent="0.25">
      <c r="A25" t="s">
        <v>233</v>
      </c>
      <c r="B25" s="81">
        <v>16100</v>
      </c>
      <c r="C25" s="81">
        <v>15900</v>
      </c>
      <c r="D25" s="81">
        <v>15700</v>
      </c>
      <c r="E25" s="179">
        <f t="shared" si="0"/>
        <v>200</v>
      </c>
      <c r="F25" s="176">
        <f t="shared" si="1"/>
        <v>1.2999999999999999E-2</v>
      </c>
      <c r="G25" s="179">
        <f t="shared" si="2"/>
        <v>400</v>
      </c>
      <c r="H25" s="176">
        <f t="shared" si="3"/>
        <v>2.5000000000000001E-2</v>
      </c>
    </row>
    <row r="26" spans="1:8" x14ac:dyDescent="0.25">
      <c r="A26" t="s">
        <v>236</v>
      </c>
      <c r="B26" s="81">
        <v>69800</v>
      </c>
      <c r="C26" s="81">
        <v>68600</v>
      </c>
      <c r="D26" s="81">
        <v>68300</v>
      </c>
      <c r="E26" s="179">
        <f t="shared" si="0"/>
        <v>1200</v>
      </c>
      <c r="F26" s="176">
        <f t="shared" si="1"/>
        <v>1.7000000000000001E-2</v>
      </c>
      <c r="G26" s="179">
        <f t="shared" si="2"/>
        <v>1500</v>
      </c>
      <c r="H26" s="176">
        <f t="shared" si="3"/>
        <v>2.1999999999999999E-2</v>
      </c>
    </row>
    <row r="27" spans="1:8" x14ac:dyDescent="0.25">
      <c r="A27" t="s">
        <v>237</v>
      </c>
      <c r="B27" s="81">
        <v>11900</v>
      </c>
      <c r="C27" s="81">
        <v>11900</v>
      </c>
      <c r="D27" s="81">
        <v>11600</v>
      </c>
      <c r="E27" s="179">
        <f t="shared" si="0"/>
        <v>0</v>
      </c>
      <c r="F27" s="176">
        <f t="shared" si="1"/>
        <v>0</v>
      </c>
      <c r="G27" s="179">
        <f t="shared" si="2"/>
        <v>300</v>
      </c>
      <c r="H27" s="176">
        <f t="shared" si="3"/>
        <v>2.5999999999999999E-2</v>
      </c>
    </row>
    <row r="28" spans="1:8" x14ac:dyDescent="0.25">
      <c r="A28" t="s">
        <v>238</v>
      </c>
      <c r="B28" s="81">
        <v>29300</v>
      </c>
      <c r="C28" s="81">
        <v>28700</v>
      </c>
      <c r="D28" s="81">
        <v>28200</v>
      </c>
      <c r="E28" s="179">
        <f t="shared" si="0"/>
        <v>600</v>
      </c>
      <c r="F28" s="176">
        <f t="shared" si="1"/>
        <v>2.1000000000000001E-2</v>
      </c>
      <c r="G28" s="179">
        <f t="shared" si="2"/>
        <v>1100</v>
      </c>
      <c r="H28" s="176">
        <f t="shared" si="3"/>
        <v>3.9E-2</v>
      </c>
    </row>
    <row r="29" spans="1:8" x14ac:dyDescent="0.25">
      <c r="A29" t="s">
        <v>241</v>
      </c>
      <c r="B29" s="81">
        <v>28600</v>
      </c>
      <c r="C29" s="81">
        <v>28000</v>
      </c>
      <c r="D29" s="81">
        <v>28500</v>
      </c>
      <c r="E29" s="179">
        <f t="shared" si="0"/>
        <v>600</v>
      </c>
      <c r="F29" s="176">
        <f t="shared" si="1"/>
        <v>2.1000000000000001E-2</v>
      </c>
      <c r="G29" s="179">
        <f t="shared" si="2"/>
        <v>100</v>
      </c>
      <c r="H29" s="176">
        <f t="shared" si="3"/>
        <v>4.0000000000000001E-3</v>
      </c>
    </row>
    <row r="31" spans="1:8" x14ac:dyDescent="0.25">
      <c r="A31" t="s">
        <v>136</v>
      </c>
    </row>
    <row r="51" spans="2:4" x14ac:dyDescent="0.25">
      <c r="B51" s="196"/>
      <c r="D51" s="196"/>
    </row>
    <row r="52" spans="2:4" x14ac:dyDescent="0.25">
      <c r="B52" s="196"/>
      <c r="D52" s="196"/>
    </row>
    <row r="53" spans="2:4" x14ac:dyDescent="0.25">
      <c r="B53" s="196"/>
      <c r="D53" s="196"/>
    </row>
    <row r="54" spans="2:4" x14ac:dyDescent="0.25">
      <c r="B54" s="196"/>
      <c r="D54" s="196"/>
    </row>
    <row r="55" spans="2:4" x14ac:dyDescent="0.25">
      <c r="B55" s="196"/>
    </row>
    <row r="56" spans="2:4" x14ac:dyDescent="0.25">
      <c r="B56" s="196"/>
    </row>
    <row r="57" spans="2:4" x14ac:dyDescent="0.25">
      <c r="B57" s="196"/>
    </row>
    <row r="58" spans="2:4" x14ac:dyDescent="0.25">
      <c r="B58" s="196"/>
    </row>
    <row r="59" spans="2:4" x14ac:dyDescent="0.25">
      <c r="B59" s="196"/>
    </row>
    <row r="66" spans="5:7" x14ac:dyDescent="0.25">
      <c r="E66" s="196"/>
      <c r="G66" s="196"/>
    </row>
  </sheetData>
  <mergeCells count="1">
    <mergeCell ref="E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H30"/>
  <sheetViews>
    <sheetView zoomScale="90" zoomScaleNormal="90" workbookViewId="0">
      <selection activeCell="H27" sqref="H27"/>
    </sheetView>
  </sheetViews>
  <sheetFormatPr defaultRowHeight="15" x14ac:dyDescent="0.25"/>
  <cols>
    <col min="1" max="1" width="69.85546875" style="151" customWidth="1"/>
    <col min="2" max="4" width="11.5703125" style="151" bestFit="1" customWidth="1"/>
    <col min="6" max="6" width="9.140625" style="196" customWidth="1"/>
    <col min="8" max="8" width="9.140625" style="196" customWidth="1"/>
  </cols>
  <sheetData>
    <row r="1" spans="1:8" x14ac:dyDescent="0.25">
      <c r="A1" t="s">
        <v>276</v>
      </c>
      <c r="E1" s="223" t="s">
        <v>122</v>
      </c>
      <c r="F1" s="238"/>
      <c r="G1" s="199"/>
      <c r="H1" s="238"/>
    </row>
    <row r="2" spans="1:8" x14ac:dyDescent="0.25">
      <c r="A2" s="156" t="s">
        <v>176</v>
      </c>
      <c r="B2" t="s">
        <v>124</v>
      </c>
      <c r="C2" t="s">
        <v>125</v>
      </c>
      <c r="D2" t="s">
        <v>126</v>
      </c>
      <c r="E2" t="s">
        <v>127</v>
      </c>
      <c r="F2" s="196" t="s">
        <v>128</v>
      </c>
      <c r="G2" t="s">
        <v>126</v>
      </c>
      <c r="H2" s="196" t="s">
        <v>128</v>
      </c>
    </row>
    <row r="3" spans="1:8" x14ac:dyDescent="0.25">
      <c r="A3" s="156" t="s">
        <v>278</v>
      </c>
      <c r="B3" t="s">
        <v>130</v>
      </c>
      <c r="C3" t="s">
        <v>130</v>
      </c>
      <c r="D3" t="s">
        <v>131</v>
      </c>
      <c r="E3" t="s">
        <v>130</v>
      </c>
      <c r="F3" s="196" t="s">
        <v>132</v>
      </c>
      <c r="G3" t="s">
        <v>131</v>
      </c>
      <c r="H3" s="196" t="s">
        <v>132</v>
      </c>
    </row>
    <row r="5" spans="1:8" x14ac:dyDescent="0.25">
      <c r="A5" t="s">
        <v>139</v>
      </c>
      <c r="B5" s="81">
        <v>426100</v>
      </c>
      <c r="C5" s="81">
        <v>422700</v>
      </c>
      <c r="D5" s="81">
        <v>417500</v>
      </c>
      <c r="E5" s="179">
        <f t="shared" ref="E5:E28" si="0">B5-C5</f>
        <v>3400</v>
      </c>
      <c r="F5" s="176">
        <f t="shared" ref="F5:F28" si="1">ROUND((B5-C5)/C5,3)</f>
        <v>8.0000000000000002E-3</v>
      </c>
      <c r="G5" s="179">
        <f t="shared" ref="G5:G28" si="2">B5-D5</f>
        <v>8600</v>
      </c>
      <c r="H5" s="176">
        <f t="shared" ref="H5:H28" si="3">ROUND((B5-D5)/D5,3)</f>
        <v>2.1000000000000001E-2</v>
      </c>
    </row>
    <row r="6" spans="1:8" x14ac:dyDescent="0.25">
      <c r="A6" t="s">
        <v>178</v>
      </c>
      <c r="B6" s="81">
        <v>341900</v>
      </c>
      <c r="C6" s="81">
        <v>339000</v>
      </c>
      <c r="D6" s="81">
        <v>334300</v>
      </c>
      <c r="E6" s="179">
        <f t="shared" si="0"/>
        <v>2900</v>
      </c>
      <c r="F6" s="176">
        <f t="shared" si="1"/>
        <v>8.9999999999999993E-3</v>
      </c>
      <c r="G6" s="179">
        <f t="shared" si="2"/>
        <v>7600</v>
      </c>
      <c r="H6" s="176">
        <f t="shared" si="3"/>
        <v>2.3E-2</v>
      </c>
    </row>
    <row r="7" spans="1:8" x14ac:dyDescent="0.25">
      <c r="A7" t="s">
        <v>179</v>
      </c>
      <c r="B7" s="81">
        <v>49200</v>
      </c>
      <c r="C7" s="81">
        <v>49700</v>
      </c>
      <c r="D7" s="81">
        <v>48400</v>
      </c>
      <c r="E7" s="179">
        <f t="shared" si="0"/>
        <v>-500</v>
      </c>
      <c r="F7" s="176">
        <f t="shared" si="1"/>
        <v>-0.01</v>
      </c>
      <c r="G7" s="179">
        <f t="shared" si="2"/>
        <v>800</v>
      </c>
      <c r="H7" s="176">
        <f t="shared" si="3"/>
        <v>1.7000000000000001E-2</v>
      </c>
    </row>
    <row r="8" spans="1:8" x14ac:dyDescent="0.25">
      <c r="A8" t="s">
        <v>193</v>
      </c>
      <c r="B8" s="81">
        <v>376900</v>
      </c>
      <c r="C8" s="81">
        <v>373000</v>
      </c>
      <c r="D8" s="81">
        <v>369100</v>
      </c>
      <c r="E8" s="179">
        <f t="shared" si="0"/>
        <v>3900</v>
      </c>
      <c r="F8" s="176">
        <f t="shared" si="1"/>
        <v>0.01</v>
      </c>
      <c r="G8" s="179">
        <f t="shared" si="2"/>
        <v>7800</v>
      </c>
      <c r="H8" s="176">
        <f t="shared" si="3"/>
        <v>2.1000000000000001E-2</v>
      </c>
    </row>
    <row r="9" spans="1:8" x14ac:dyDescent="0.25">
      <c r="A9" t="s">
        <v>194</v>
      </c>
      <c r="B9" s="81">
        <v>292700</v>
      </c>
      <c r="C9" s="81">
        <v>289300</v>
      </c>
      <c r="D9" s="81">
        <v>285900</v>
      </c>
      <c r="E9" s="179">
        <f t="shared" si="0"/>
        <v>3400</v>
      </c>
      <c r="F9" s="176">
        <f t="shared" si="1"/>
        <v>1.2E-2</v>
      </c>
      <c r="G9" s="179">
        <f t="shared" si="2"/>
        <v>6800</v>
      </c>
      <c r="H9" s="176">
        <f t="shared" si="3"/>
        <v>2.4E-2</v>
      </c>
    </row>
    <row r="10" spans="1:8" x14ac:dyDescent="0.25">
      <c r="A10" t="s">
        <v>180</v>
      </c>
      <c r="B10" s="81">
        <v>17000</v>
      </c>
      <c r="C10" s="81">
        <v>17200</v>
      </c>
      <c r="D10" s="81">
        <v>17000</v>
      </c>
      <c r="E10" s="179">
        <f t="shared" si="0"/>
        <v>-200</v>
      </c>
      <c r="F10" s="176">
        <f t="shared" si="1"/>
        <v>-1.2E-2</v>
      </c>
      <c r="G10" s="179">
        <f t="shared" si="2"/>
        <v>0</v>
      </c>
      <c r="H10" s="176">
        <f t="shared" si="3"/>
        <v>0</v>
      </c>
    </row>
    <row r="11" spans="1:8" x14ac:dyDescent="0.25">
      <c r="A11" t="s">
        <v>186</v>
      </c>
      <c r="B11" s="81">
        <v>32200</v>
      </c>
      <c r="C11" s="81">
        <v>32500</v>
      </c>
      <c r="D11" s="81">
        <v>31400</v>
      </c>
      <c r="E11" s="179">
        <f t="shared" si="0"/>
        <v>-300</v>
      </c>
      <c r="F11" s="176">
        <f t="shared" si="1"/>
        <v>-8.9999999999999993E-3</v>
      </c>
      <c r="G11" s="179">
        <f t="shared" si="2"/>
        <v>800</v>
      </c>
      <c r="H11" s="176">
        <f t="shared" si="3"/>
        <v>2.5000000000000001E-2</v>
      </c>
    </row>
    <row r="12" spans="1:8" x14ac:dyDescent="0.25">
      <c r="A12" t="s">
        <v>195</v>
      </c>
      <c r="B12" s="81">
        <v>78200</v>
      </c>
      <c r="C12" s="81">
        <v>76800</v>
      </c>
      <c r="D12" s="81">
        <v>78400</v>
      </c>
      <c r="E12" s="179">
        <f t="shared" si="0"/>
        <v>1400</v>
      </c>
      <c r="F12" s="176">
        <f t="shared" si="1"/>
        <v>1.7999999999999999E-2</v>
      </c>
      <c r="G12" s="179">
        <f t="shared" si="2"/>
        <v>-200</v>
      </c>
      <c r="H12" s="176">
        <f t="shared" si="3"/>
        <v>-3.0000000000000001E-3</v>
      </c>
    </row>
    <row r="13" spans="1:8" x14ac:dyDescent="0.25">
      <c r="A13" t="s">
        <v>196</v>
      </c>
      <c r="B13" s="81">
        <v>15900</v>
      </c>
      <c r="C13" s="81">
        <v>16000</v>
      </c>
      <c r="D13" s="81">
        <v>16200</v>
      </c>
      <c r="E13" s="179">
        <f t="shared" si="0"/>
        <v>-100</v>
      </c>
      <c r="F13" s="176">
        <f t="shared" si="1"/>
        <v>-6.0000000000000001E-3</v>
      </c>
      <c r="G13" s="179">
        <f t="shared" si="2"/>
        <v>-300</v>
      </c>
      <c r="H13" s="176">
        <f t="shared" si="3"/>
        <v>-1.9E-2</v>
      </c>
    </row>
    <row r="14" spans="1:8" x14ac:dyDescent="0.25">
      <c r="A14" t="s">
        <v>199</v>
      </c>
      <c r="B14" s="81">
        <v>44500</v>
      </c>
      <c r="C14" s="81">
        <v>43500</v>
      </c>
      <c r="D14" s="81">
        <v>45100</v>
      </c>
      <c r="E14" s="179">
        <f t="shared" si="0"/>
        <v>1000</v>
      </c>
      <c r="F14" s="176">
        <f t="shared" si="1"/>
        <v>2.3E-2</v>
      </c>
      <c r="G14" s="179">
        <f t="shared" si="2"/>
        <v>-600</v>
      </c>
      <c r="H14" s="176">
        <f t="shared" si="3"/>
        <v>-1.2999999999999999E-2</v>
      </c>
    </row>
    <row r="15" spans="1:8" x14ac:dyDescent="0.25">
      <c r="A15" t="s">
        <v>205</v>
      </c>
      <c r="B15" s="81">
        <v>17800</v>
      </c>
      <c r="C15" s="81">
        <v>17300</v>
      </c>
      <c r="D15" s="81">
        <v>17100</v>
      </c>
      <c r="E15" s="179">
        <f t="shared" si="0"/>
        <v>500</v>
      </c>
      <c r="F15" s="176">
        <f t="shared" si="1"/>
        <v>2.9000000000000001E-2</v>
      </c>
      <c r="G15" s="179">
        <f t="shared" si="2"/>
        <v>700</v>
      </c>
      <c r="H15" s="176">
        <f t="shared" si="3"/>
        <v>4.1000000000000002E-2</v>
      </c>
    </row>
    <row r="16" spans="1:8" x14ac:dyDescent="0.25">
      <c r="A16" t="s">
        <v>208</v>
      </c>
      <c r="B16" s="81">
        <v>5400</v>
      </c>
      <c r="C16" s="81">
        <v>5400</v>
      </c>
      <c r="D16" s="81">
        <v>5100</v>
      </c>
      <c r="E16" s="179">
        <f t="shared" si="0"/>
        <v>0</v>
      </c>
      <c r="F16" s="176">
        <f t="shared" si="1"/>
        <v>0</v>
      </c>
      <c r="G16" s="179">
        <f t="shared" si="2"/>
        <v>300</v>
      </c>
      <c r="H16" s="176">
        <f t="shared" si="3"/>
        <v>5.8999999999999997E-2</v>
      </c>
    </row>
    <row r="17" spans="1:8" x14ac:dyDescent="0.25">
      <c r="A17" t="s">
        <v>209</v>
      </c>
      <c r="B17" s="81">
        <v>36300</v>
      </c>
      <c r="C17" s="81">
        <v>36400</v>
      </c>
      <c r="D17" s="81">
        <v>36100</v>
      </c>
      <c r="E17" s="179">
        <f t="shared" si="0"/>
        <v>-100</v>
      </c>
      <c r="F17" s="176">
        <f t="shared" si="1"/>
        <v>-3.0000000000000001E-3</v>
      </c>
      <c r="G17" s="179">
        <f t="shared" si="2"/>
        <v>200</v>
      </c>
      <c r="H17" s="176">
        <f t="shared" si="3"/>
        <v>6.0000000000000001E-3</v>
      </c>
    </row>
    <row r="18" spans="1:8" x14ac:dyDescent="0.25">
      <c r="A18" t="s">
        <v>279</v>
      </c>
      <c r="B18" s="81">
        <v>7500</v>
      </c>
      <c r="C18" s="81">
        <v>7600</v>
      </c>
      <c r="D18" s="81">
        <v>7700</v>
      </c>
      <c r="E18" s="179">
        <f t="shared" si="0"/>
        <v>-100</v>
      </c>
      <c r="F18" s="176">
        <f t="shared" si="1"/>
        <v>-1.2999999999999999E-2</v>
      </c>
      <c r="G18" s="179">
        <f t="shared" si="2"/>
        <v>-200</v>
      </c>
      <c r="H18" s="176">
        <f t="shared" si="3"/>
        <v>-2.5999999999999999E-2</v>
      </c>
    </row>
    <row r="19" spans="1:8" x14ac:dyDescent="0.25">
      <c r="A19" t="s">
        <v>213</v>
      </c>
      <c r="B19" s="81">
        <v>60600</v>
      </c>
      <c r="C19" s="81">
        <v>59400</v>
      </c>
      <c r="D19" s="81">
        <v>57700</v>
      </c>
      <c r="E19" s="179">
        <f t="shared" si="0"/>
        <v>1200</v>
      </c>
      <c r="F19" s="176">
        <f t="shared" si="1"/>
        <v>0.02</v>
      </c>
      <c r="G19" s="179">
        <f t="shared" si="2"/>
        <v>2900</v>
      </c>
      <c r="H19" s="176">
        <f t="shared" si="3"/>
        <v>0.05</v>
      </c>
    </row>
    <row r="20" spans="1:8" x14ac:dyDescent="0.25">
      <c r="A20" t="s">
        <v>244</v>
      </c>
      <c r="B20" s="81">
        <v>34000</v>
      </c>
      <c r="C20" s="81">
        <v>32700</v>
      </c>
      <c r="D20" s="81">
        <v>32400</v>
      </c>
      <c r="E20" s="179">
        <f t="shared" si="0"/>
        <v>1300</v>
      </c>
      <c r="F20" s="176">
        <f t="shared" si="1"/>
        <v>0.04</v>
      </c>
      <c r="G20" s="179">
        <f t="shared" si="2"/>
        <v>1600</v>
      </c>
      <c r="H20" s="176">
        <f t="shared" si="3"/>
        <v>4.9000000000000002E-2</v>
      </c>
    </row>
    <row r="21" spans="1:8" x14ac:dyDescent="0.25">
      <c r="A21" t="s">
        <v>221</v>
      </c>
      <c r="B21" s="81">
        <v>55200</v>
      </c>
      <c r="C21" s="81">
        <v>54500</v>
      </c>
      <c r="D21" s="81">
        <v>53200</v>
      </c>
      <c r="E21" s="179">
        <f t="shared" si="0"/>
        <v>700</v>
      </c>
      <c r="F21" s="176">
        <f t="shared" si="1"/>
        <v>1.2999999999999999E-2</v>
      </c>
      <c r="G21" s="179">
        <f t="shared" si="2"/>
        <v>2000</v>
      </c>
      <c r="H21" s="176">
        <f t="shared" si="3"/>
        <v>3.7999999999999999E-2</v>
      </c>
    </row>
    <row r="22" spans="1:8" x14ac:dyDescent="0.25">
      <c r="A22" t="s">
        <v>227</v>
      </c>
      <c r="B22" s="81">
        <v>39200</v>
      </c>
      <c r="C22" s="81">
        <v>39200</v>
      </c>
      <c r="D22" s="81">
        <v>38200</v>
      </c>
      <c r="E22" s="179">
        <f t="shared" si="0"/>
        <v>0</v>
      </c>
      <c r="F22" s="176">
        <f t="shared" si="1"/>
        <v>0</v>
      </c>
      <c r="G22" s="179">
        <f t="shared" si="2"/>
        <v>1000</v>
      </c>
      <c r="H22" s="176">
        <f t="shared" si="3"/>
        <v>2.5999999999999999E-2</v>
      </c>
    </row>
    <row r="23" spans="1:8" x14ac:dyDescent="0.25">
      <c r="A23" t="s">
        <v>232</v>
      </c>
      <c r="B23" s="81">
        <v>32700</v>
      </c>
      <c r="C23" s="81">
        <v>32600</v>
      </c>
      <c r="D23" s="81">
        <v>31700</v>
      </c>
      <c r="E23" s="179">
        <f t="shared" si="0"/>
        <v>100</v>
      </c>
      <c r="F23" s="176">
        <f t="shared" si="1"/>
        <v>3.0000000000000001E-3</v>
      </c>
      <c r="G23" s="179">
        <f t="shared" si="2"/>
        <v>1000</v>
      </c>
      <c r="H23" s="176">
        <f t="shared" si="3"/>
        <v>3.2000000000000001E-2</v>
      </c>
    </row>
    <row r="24" spans="1:8" x14ac:dyDescent="0.25">
      <c r="A24" t="s">
        <v>233</v>
      </c>
      <c r="B24" s="81">
        <v>17800</v>
      </c>
      <c r="C24" s="81">
        <v>17600</v>
      </c>
      <c r="D24" s="81">
        <v>17200</v>
      </c>
      <c r="E24" s="179">
        <f t="shared" si="0"/>
        <v>200</v>
      </c>
      <c r="F24" s="176">
        <f t="shared" si="1"/>
        <v>1.0999999999999999E-2</v>
      </c>
      <c r="G24" s="179">
        <f t="shared" si="2"/>
        <v>600</v>
      </c>
      <c r="H24" s="176">
        <f t="shared" si="3"/>
        <v>3.5000000000000003E-2</v>
      </c>
    </row>
    <row r="25" spans="1:8" x14ac:dyDescent="0.25">
      <c r="A25" t="s">
        <v>236</v>
      </c>
      <c r="B25" s="81">
        <v>84200</v>
      </c>
      <c r="C25" s="81">
        <v>83700</v>
      </c>
      <c r="D25" s="81">
        <v>83200</v>
      </c>
      <c r="E25" s="179">
        <f t="shared" si="0"/>
        <v>500</v>
      </c>
      <c r="F25" s="176">
        <f t="shared" si="1"/>
        <v>6.0000000000000001E-3</v>
      </c>
      <c r="G25" s="179">
        <f t="shared" si="2"/>
        <v>1000</v>
      </c>
      <c r="H25" s="176">
        <f t="shared" si="3"/>
        <v>1.2E-2</v>
      </c>
    </row>
    <row r="26" spans="1:8" x14ac:dyDescent="0.25">
      <c r="A26" t="s">
        <v>237</v>
      </c>
      <c r="B26" s="81">
        <v>11700</v>
      </c>
      <c r="C26" s="81">
        <v>11600</v>
      </c>
      <c r="D26" s="81">
        <v>11200</v>
      </c>
      <c r="E26" s="179">
        <f t="shared" si="0"/>
        <v>100</v>
      </c>
      <c r="F26" s="176">
        <f t="shared" si="1"/>
        <v>8.9999999999999993E-3</v>
      </c>
      <c r="G26" s="179">
        <f t="shared" si="2"/>
        <v>500</v>
      </c>
      <c r="H26" s="176">
        <f t="shared" si="3"/>
        <v>4.4999999999999998E-2</v>
      </c>
    </row>
    <row r="27" spans="1:8" x14ac:dyDescent="0.25">
      <c r="A27" t="s">
        <v>238</v>
      </c>
      <c r="B27" s="81">
        <v>37000</v>
      </c>
      <c r="C27" s="81">
        <v>36600</v>
      </c>
      <c r="D27" s="81">
        <v>36200</v>
      </c>
      <c r="E27" s="179">
        <f t="shared" si="0"/>
        <v>400</v>
      </c>
      <c r="F27" s="176">
        <f t="shared" si="1"/>
        <v>1.0999999999999999E-2</v>
      </c>
      <c r="G27" s="179">
        <f t="shared" si="2"/>
        <v>800</v>
      </c>
      <c r="H27" s="176">
        <f t="shared" si="3"/>
        <v>2.1999999999999999E-2</v>
      </c>
    </row>
    <row r="28" spans="1:8" x14ac:dyDescent="0.25">
      <c r="A28" t="s">
        <v>241</v>
      </c>
      <c r="B28" s="81">
        <v>35500</v>
      </c>
      <c r="C28" s="81">
        <v>35500</v>
      </c>
      <c r="D28" s="81">
        <v>35800</v>
      </c>
      <c r="E28" s="179">
        <f t="shared" si="0"/>
        <v>0</v>
      </c>
      <c r="F28" s="176">
        <f t="shared" si="1"/>
        <v>0</v>
      </c>
      <c r="G28" s="179">
        <f t="shared" si="2"/>
        <v>-300</v>
      </c>
      <c r="H28" s="176">
        <f t="shared" si="3"/>
        <v>-8.0000000000000002E-3</v>
      </c>
    </row>
    <row r="30" spans="1:8" x14ac:dyDescent="0.25">
      <c r="A30" t="s">
        <v>136</v>
      </c>
    </row>
  </sheetData>
  <mergeCells count="1">
    <mergeCell ref="E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H32"/>
  <sheetViews>
    <sheetView zoomScale="80" zoomScaleNormal="80" workbookViewId="0">
      <selection activeCell="H28" sqref="H28"/>
    </sheetView>
  </sheetViews>
  <sheetFormatPr defaultRowHeight="15" x14ac:dyDescent="0.25"/>
  <cols>
    <col min="1" max="1" width="72.5703125" style="151" bestFit="1" customWidth="1"/>
    <col min="2" max="4" width="11.5703125" style="151" bestFit="1" customWidth="1"/>
    <col min="5" max="5" width="7.85546875" style="151" bestFit="1" customWidth="1"/>
    <col min="6" max="6" width="8.85546875" style="196" bestFit="1" customWidth="1"/>
    <col min="7" max="7" width="8.140625" style="151" bestFit="1" customWidth="1"/>
    <col min="8" max="8" width="8.85546875" style="196" bestFit="1" customWidth="1"/>
  </cols>
  <sheetData>
    <row r="1" spans="1:8" x14ac:dyDescent="0.25">
      <c r="A1" t="s">
        <v>276</v>
      </c>
      <c r="E1" s="223" t="s">
        <v>122</v>
      </c>
      <c r="F1" s="238"/>
      <c r="G1" s="199"/>
      <c r="H1" s="238"/>
    </row>
    <row r="2" spans="1:8" x14ac:dyDescent="0.25">
      <c r="A2" s="156" t="s">
        <v>176</v>
      </c>
      <c r="B2" t="s">
        <v>124</v>
      </c>
      <c r="C2" t="s">
        <v>125</v>
      </c>
      <c r="D2" t="s">
        <v>126</v>
      </c>
      <c r="E2" t="s">
        <v>127</v>
      </c>
      <c r="F2" s="196" t="s">
        <v>128</v>
      </c>
      <c r="G2" t="s">
        <v>126</v>
      </c>
      <c r="H2" s="196" t="s">
        <v>128</v>
      </c>
    </row>
    <row r="3" spans="1:8" x14ac:dyDescent="0.25">
      <c r="A3" s="156" t="s">
        <v>280</v>
      </c>
      <c r="B3" t="s">
        <v>130</v>
      </c>
      <c r="C3" t="s">
        <v>130</v>
      </c>
      <c r="D3" t="s">
        <v>131</v>
      </c>
      <c r="E3" t="s">
        <v>130</v>
      </c>
      <c r="F3" s="196" t="s">
        <v>132</v>
      </c>
      <c r="G3" t="s">
        <v>131</v>
      </c>
      <c r="H3" s="196" t="s">
        <v>132</v>
      </c>
    </row>
    <row r="5" spans="1:8" x14ac:dyDescent="0.25">
      <c r="A5" t="s">
        <v>139</v>
      </c>
      <c r="B5" s="81">
        <v>463400</v>
      </c>
      <c r="C5" s="81">
        <v>462300</v>
      </c>
      <c r="D5" s="81">
        <v>457500</v>
      </c>
      <c r="E5" s="179">
        <f t="shared" ref="E5:E30" si="0">B5-C5</f>
        <v>1100</v>
      </c>
      <c r="F5" s="176">
        <f t="shared" ref="F5:F30" si="1">ROUND((B5-C5)/C5,3)</f>
        <v>2E-3</v>
      </c>
      <c r="G5" s="179">
        <f t="shared" ref="G5:G30" si="2">B5-D5</f>
        <v>5900</v>
      </c>
      <c r="H5" s="176">
        <f t="shared" ref="H5:H30" si="3">ROUND((B5-D5)/D5,3)</f>
        <v>1.2999999999999999E-2</v>
      </c>
    </row>
    <row r="6" spans="1:8" x14ac:dyDescent="0.25">
      <c r="A6" t="s">
        <v>178</v>
      </c>
      <c r="B6" s="81">
        <v>400000</v>
      </c>
      <c r="C6" s="81">
        <v>399100</v>
      </c>
      <c r="D6" s="81">
        <v>393100</v>
      </c>
      <c r="E6" s="179">
        <f t="shared" si="0"/>
        <v>900</v>
      </c>
      <c r="F6" s="176">
        <f t="shared" si="1"/>
        <v>2E-3</v>
      </c>
      <c r="G6" s="179">
        <f t="shared" si="2"/>
        <v>6900</v>
      </c>
      <c r="H6" s="176">
        <f t="shared" si="3"/>
        <v>1.7999999999999999E-2</v>
      </c>
    </row>
    <row r="7" spans="1:8" x14ac:dyDescent="0.25">
      <c r="A7" t="s">
        <v>179</v>
      </c>
      <c r="B7" s="81">
        <v>82800</v>
      </c>
      <c r="C7" s="81">
        <v>81500</v>
      </c>
      <c r="D7" s="81">
        <v>83000</v>
      </c>
      <c r="E7" s="179">
        <f t="shared" si="0"/>
        <v>1300</v>
      </c>
      <c r="F7" s="176">
        <f t="shared" si="1"/>
        <v>1.6E-2</v>
      </c>
      <c r="G7" s="179">
        <f t="shared" si="2"/>
        <v>-200</v>
      </c>
      <c r="H7" s="176">
        <f t="shared" si="3"/>
        <v>-2E-3</v>
      </c>
    </row>
    <row r="8" spans="1:8" x14ac:dyDescent="0.25">
      <c r="A8" t="s">
        <v>193</v>
      </c>
      <c r="B8" s="81">
        <v>380600</v>
      </c>
      <c r="C8" s="81">
        <v>380800</v>
      </c>
      <c r="D8" s="81">
        <v>374500</v>
      </c>
      <c r="E8" s="179">
        <f t="shared" si="0"/>
        <v>-200</v>
      </c>
      <c r="F8" s="176">
        <f t="shared" si="1"/>
        <v>-1E-3</v>
      </c>
      <c r="G8" s="179">
        <f t="shared" si="2"/>
        <v>6100</v>
      </c>
      <c r="H8" s="176">
        <f t="shared" si="3"/>
        <v>1.6E-2</v>
      </c>
    </row>
    <row r="9" spans="1:8" x14ac:dyDescent="0.25">
      <c r="A9" t="s">
        <v>194</v>
      </c>
      <c r="B9" s="81">
        <v>317200</v>
      </c>
      <c r="C9" s="81">
        <v>317600</v>
      </c>
      <c r="D9" s="81">
        <v>310100</v>
      </c>
      <c r="E9" s="179">
        <f t="shared" si="0"/>
        <v>-400</v>
      </c>
      <c r="F9" s="176">
        <f t="shared" si="1"/>
        <v>-1E-3</v>
      </c>
      <c r="G9" s="179">
        <f t="shared" si="2"/>
        <v>7100</v>
      </c>
      <c r="H9" s="176">
        <f t="shared" si="3"/>
        <v>2.3E-2</v>
      </c>
    </row>
    <row r="10" spans="1:8" x14ac:dyDescent="0.25">
      <c r="A10" t="s">
        <v>180</v>
      </c>
      <c r="B10" s="81">
        <v>22300</v>
      </c>
      <c r="C10" s="81">
        <v>22000</v>
      </c>
      <c r="D10" s="81">
        <v>21600</v>
      </c>
      <c r="E10" s="179">
        <f t="shared" si="0"/>
        <v>300</v>
      </c>
      <c r="F10" s="176">
        <f t="shared" si="1"/>
        <v>1.4E-2</v>
      </c>
      <c r="G10" s="179">
        <f t="shared" si="2"/>
        <v>700</v>
      </c>
      <c r="H10" s="176">
        <f t="shared" si="3"/>
        <v>3.2000000000000001E-2</v>
      </c>
    </row>
    <row r="11" spans="1:8" x14ac:dyDescent="0.25">
      <c r="A11" t="s">
        <v>186</v>
      </c>
      <c r="B11" s="81">
        <v>60500</v>
      </c>
      <c r="C11" s="81">
        <v>59500</v>
      </c>
      <c r="D11" s="81">
        <v>61400</v>
      </c>
      <c r="E11" s="179">
        <f t="shared" si="0"/>
        <v>1000</v>
      </c>
      <c r="F11" s="176">
        <f t="shared" si="1"/>
        <v>1.7000000000000001E-2</v>
      </c>
      <c r="G11" s="179">
        <f t="shared" si="2"/>
        <v>-900</v>
      </c>
      <c r="H11" s="176">
        <f t="shared" si="3"/>
        <v>-1.4999999999999999E-2</v>
      </c>
    </row>
    <row r="12" spans="1:8" x14ac:dyDescent="0.25">
      <c r="A12" t="s">
        <v>195</v>
      </c>
      <c r="B12" s="81">
        <v>85700</v>
      </c>
      <c r="C12" s="81">
        <v>84800</v>
      </c>
      <c r="D12" s="81">
        <v>83600</v>
      </c>
      <c r="E12" s="179">
        <f t="shared" si="0"/>
        <v>900</v>
      </c>
      <c r="F12" s="176">
        <f t="shared" si="1"/>
        <v>1.0999999999999999E-2</v>
      </c>
      <c r="G12" s="179">
        <f t="shared" si="2"/>
        <v>2100</v>
      </c>
      <c r="H12" s="176">
        <f t="shared" si="3"/>
        <v>2.5000000000000001E-2</v>
      </c>
    </row>
    <row r="13" spans="1:8" x14ac:dyDescent="0.25">
      <c r="A13" t="s">
        <v>196</v>
      </c>
      <c r="B13" s="81">
        <v>19900</v>
      </c>
      <c r="C13" s="81">
        <v>19900</v>
      </c>
      <c r="D13" s="81">
        <v>20300</v>
      </c>
      <c r="E13" s="179">
        <f t="shared" si="0"/>
        <v>0</v>
      </c>
      <c r="F13" s="176">
        <f t="shared" si="1"/>
        <v>0</v>
      </c>
      <c r="G13" s="179">
        <f t="shared" si="2"/>
        <v>-400</v>
      </c>
      <c r="H13" s="176">
        <f t="shared" si="3"/>
        <v>-0.02</v>
      </c>
    </row>
    <row r="14" spans="1:8" x14ac:dyDescent="0.25">
      <c r="A14" t="s">
        <v>199</v>
      </c>
      <c r="B14" s="81">
        <v>49400</v>
      </c>
      <c r="C14" s="81">
        <v>49000</v>
      </c>
      <c r="D14" s="81">
        <v>48200</v>
      </c>
      <c r="E14" s="179">
        <f t="shared" si="0"/>
        <v>400</v>
      </c>
      <c r="F14" s="176">
        <f t="shared" si="1"/>
        <v>8.0000000000000002E-3</v>
      </c>
      <c r="G14" s="179">
        <f t="shared" si="2"/>
        <v>1200</v>
      </c>
      <c r="H14" s="176">
        <f t="shared" si="3"/>
        <v>2.5000000000000001E-2</v>
      </c>
    </row>
    <row r="15" spans="1:8" x14ac:dyDescent="0.25">
      <c r="A15" t="s">
        <v>205</v>
      </c>
      <c r="B15" s="81">
        <v>16400</v>
      </c>
      <c r="C15" s="81">
        <v>15900</v>
      </c>
      <c r="D15" s="81">
        <v>15100</v>
      </c>
      <c r="E15" s="179">
        <f t="shared" si="0"/>
        <v>500</v>
      </c>
      <c r="F15" s="176">
        <f t="shared" si="1"/>
        <v>3.1E-2</v>
      </c>
      <c r="G15" s="179">
        <f t="shared" si="2"/>
        <v>1300</v>
      </c>
      <c r="H15" s="176">
        <f t="shared" si="3"/>
        <v>8.5999999999999993E-2</v>
      </c>
    </row>
    <row r="16" spans="1:8" x14ac:dyDescent="0.25">
      <c r="A16" t="s">
        <v>208</v>
      </c>
      <c r="B16" s="81">
        <v>7500</v>
      </c>
      <c r="C16" s="81">
        <v>7600</v>
      </c>
      <c r="D16" s="81">
        <v>7100</v>
      </c>
      <c r="E16" s="179">
        <f t="shared" si="0"/>
        <v>-100</v>
      </c>
      <c r="F16" s="176">
        <f t="shared" si="1"/>
        <v>-1.2999999999999999E-2</v>
      </c>
      <c r="G16" s="179">
        <f t="shared" si="2"/>
        <v>400</v>
      </c>
      <c r="H16" s="176">
        <f t="shared" si="3"/>
        <v>5.6000000000000001E-2</v>
      </c>
    </row>
    <row r="17" spans="1:8" x14ac:dyDescent="0.25">
      <c r="A17" t="s">
        <v>209</v>
      </c>
      <c r="B17" s="81">
        <v>22200</v>
      </c>
      <c r="C17" s="81">
        <v>22400</v>
      </c>
      <c r="D17" s="81">
        <v>21900</v>
      </c>
      <c r="E17" s="179">
        <f t="shared" si="0"/>
        <v>-200</v>
      </c>
      <c r="F17" s="176">
        <f t="shared" si="1"/>
        <v>-8.9999999999999993E-3</v>
      </c>
      <c r="G17" s="179">
        <f t="shared" si="2"/>
        <v>300</v>
      </c>
      <c r="H17" s="176">
        <f t="shared" si="3"/>
        <v>1.4E-2</v>
      </c>
    </row>
    <row r="18" spans="1:8" x14ac:dyDescent="0.25">
      <c r="A18" t="s">
        <v>213</v>
      </c>
      <c r="B18" s="81">
        <v>75900</v>
      </c>
      <c r="C18" s="81">
        <v>76200</v>
      </c>
      <c r="D18" s="81">
        <v>76000</v>
      </c>
      <c r="E18" s="179">
        <f t="shared" si="0"/>
        <v>-300</v>
      </c>
      <c r="F18" s="176">
        <f t="shared" si="1"/>
        <v>-4.0000000000000001E-3</v>
      </c>
      <c r="G18" s="179">
        <f t="shared" si="2"/>
        <v>-100</v>
      </c>
      <c r="H18" s="176">
        <f t="shared" si="3"/>
        <v>-1E-3</v>
      </c>
    </row>
    <row r="19" spans="1:8" x14ac:dyDescent="0.25">
      <c r="A19" t="s">
        <v>214</v>
      </c>
      <c r="B19" s="81">
        <v>27700</v>
      </c>
      <c r="C19" s="81">
        <v>27800</v>
      </c>
      <c r="D19" s="81">
        <v>27500</v>
      </c>
      <c r="E19" s="179">
        <f t="shared" si="0"/>
        <v>-100</v>
      </c>
      <c r="F19" s="176">
        <f t="shared" si="1"/>
        <v>-4.0000000000000001E-3</v>
      </c>
      <c r="G19" s="179">
        <f t="shared" si="2"/>
        <v>200</v>
      </c>
      <c r="H19" s="176">
        <f t="shared" si="3"/>
        <v>7.0000000000000001E-3</v>
      </c>
    </row>
    <row r="20" spans="1:8" x14ac:dyDescent="0.25">
      <c r="A20" t="s">
        <v>216</v>
      </c>
      <c r="B20" s="81">
        <v>6400</v>
      </c>
      <c r="C20" s="81">
        <v>6500</v>
      </c>
      <c r="D20" s="81">
        <v>6600</v>
      </c>
      <c r="E20" s="179">
        <f t="shared" si="0"/>
        <v>-100</v>
      </c>
      <c r="F20" s="176">
        <f t="shared" si="1"/>
        <v>-1.4999999999999999E-2</v>
      </c>
      <c r="G20" s="179">
        <f t="shared" si="2"/>
        <v>-200</v>
      </c>
      <c r="H20" s="176">
        <f t="shared" si="3"/>
        <v>-0.03</v>
      </c>
    </row>
    <row r="21" spans="1:8" x14ac:dyDescent="0.25">
      <c r="A21" t="s">
        <v>244</v>
      </c>
      <c r="B21" s="81">
        <v>41800</v>
      </c>
      <c r="C21" s="81">
        <v>41900</v>
      </c>
      <c r="D21" s="81">
        <v>41900</v>
      </c>
      <c r="E21" s="179">
        <f t="shared" si="0"/>
        <v>-100</v>
      </c>
      <c r="F21" s="176">
        <f t="shared" si="1"/>
        <v>-2E-3</v>
      </c>
      <c r="G21" s="179">
        <f t="shared" si="2"/>
        <v>-100</v>
      </c>
      <c r="H21" s="176">
        <f t="shared" si="3"/>
        <v>-2E-3</v>
      </c>
    </row>
    <row r="22" spans="1:8" x14ac:dyDescent="0.25">
      <c r="A22" t="s">
        <v>221</v>
      </c>
      <c r="B22" s="81">
        <v>61800</v>
      </c>
      <c r="C22" s="81">
        <v>61800</v>
      </c>
      <c r="D22" s="81">
        <v>58100</v>
      </c>
      <c r="E22" s="179">
        <f t="shared" si="0"/>
        <v>0</v>
      </c>
      <c r="F22" s="176">
        <f t="shared" si="1"/>
        <v>0</v>
      </c>
      <c r="G22" s="179">
        <f t="shared" si="2"/>
        <v>3700</v>
      </c>
      <c r="H22" s="176">
        <f t="shared" si="3"/>
        <v>6.4000000000000001E-2</v>
      </c>
    </row>
    <row r="23" spans="1:8" x14ac:dyDescent="0.25">
      <c r="A23" t="s">
        <v>222</v>
      </c>
      <c r="B23" s="81">
        <v>13800</v>
      </c>
      <c r="C23" s="81">
        <v>13700</v>
      </c>
      <c r="D23" s="81">
        <v>12300</v>
      </c>
      <c r="E23" s="179">
        <f t="shared" si="0"/>
        <v>100</v>
      </c>
      <c r="F23" s="176">
        <f t="shared" si="1"/>
        <v>7.0000000000000001E-3</v>
      </c>
      <c r="G23" s="179">
        <f t="shared" si="2"/>
        <v>1500</v>
      </c>
      <c r="H23" s="176">
        <f t="shared" si="3"/>
        <v>0.122</v>
      </c>
    </row>
    <row r="24" spans="1:8" x14ac:dyDescent="0.25">
      <c r="A24" t="s">
        <v>223</v>
      </c>
      <c r="B24" s="81">
        <v>48000</v>
      </c>
      <c r="C24" s="81">
        <v>48100</v>
      </c>
      <c r="D24" s="81">
        <v>45800</v>
      </c>
      <c r="E24" s="179">
        <f t="shared" si="0"/>
        <v>-100</v>
      </c>
      <c r="F24" s="176">
        <f t="shared" si="1"/>
        <v>-2E-3</v>
      </c>
      <c r="G24" s="179">
        <f t="shared" si="2"/>
        <v>2200</v>
      </c>
      <c r="H24" s="176">
        <f t="shared" si="3"/>
        <v>4.8000000000000001E-2</v>
      </c>
    </row>
    <row r="25" spans="1:8" x14ac:dyDescent="0.25">
      <c r="A25" t="s">
        <v>227</v>
      </c>
      <c r="B25" s="81">
        <v>48200</v>
      </c>
      <c r="C25" s="81">
        <v>49000</v>
      </c>
      <c r="D25" s="81">
        <v>47900</v>
      </c>
      <c r="E25" s="179">
        <f t="shared" si="0"/>
        <v>-800</v>
      </c>
      <c r="F25" s="176">
        <f t="shared" si="1"/>
        <v>-1.6E-2</v>
      </c>
      <c r="G25" s="179">
        <f t="shared" si="2"/>
        <v>300</v>
      </c>
      <c r="H25" s="176">
        <f t="shared" si="3"/>
        <v>6.0000000000000001E-3</v>
      </c>
    </row>
    <row r="26" spans="1:8" x14ac:dyDescent="0.25">
      <c r="A26" t="s">
        <v>233</v>
      </c>
      <c r="B26" s="81">
        <v>15900</v>
      </c>
      <c r="C26" s="81">
        <v>15800</v>
      </c>
      <c r="D26" s="81">
        <v>15500</v>
      </c>
      <c r="E26" s="179">
        <f t="shared" si="0"/>
        <v>100</v>
      </c>
      <c r="F26" s="176">
        <f t="shared" si="1"/>
        <v>6.0000000000000001E-3</v>
      </c>
      <c r="G26" s="179">
        <f t="shared" si="2"/>
        <v>400</v>
      </c>
      <c r="H26" s="176">
        <f t="shared" si="3"/>
        <v>2.5999999999999999E-2</v>
      </c>
    </row>
    <row r="27" spans="1:8" x14ac:dyDescent="0.25">
      <c r="A27" t="s">
        <v>236</v>
      </c>
      <c r="B27" s="81">
        <v>63400</v>
      </c>
      <c r="C27" s="81">
        <v>63200</v>
      </c>
      <c r="D27" s="81">
        <v>64400.000000000007</v>
      </c>
      <c r="E27" s="179">
        <f t="shared" si="0"/>
        <v>200</v>
      </c>
      <c r="F27" s="176">
        <f t="shared" si="1"/>
        <v>3.0000000000000001E-3</v>
      </c>
      <c r="G27" s="179">
        <f t="shared" si="2"/>
        <v>-1000.0000000000073</v>
      </c>
      <c r="H27" s="176">
        <f t="shared" si="3"/>
        <v>-1.6E-2</v>
      </c>
    </row>
    <row r="28" spans="1:8" x14ac:dyDescent="0.25">
      <c r="A28" t="s">
        <v>237</v>
      </c>
      <c r="B28" s="81">
        <v>3100</v>
      </c>
      <c r="C28" s="81">
        <v>3100</v>
      </c>
      <c r="D28" s="81">
        <v>3000</v>
      </c>
      <c r="E28" s="179">
        <f t="shared" si="0"/>
        <v>0</v>
      </c>
      <c r="F28" s="176">
        <f t="shared" si="1"/>
        <v>0</v>
      </c>
      <c r="G28" s="179">
        <f t="shared" si="2"/>
        <v>100</v>
      </c>
      <c r="H28" s="176">
        <f t="shared" si="3"/>
        <v>3.3000000000000002E-2</v>
      </c>
    </row>
    <row r="29" spans="1:8" x14ac:dyDescent="0.25">
      <c r="A29" t="s">
        <v>238</v>
      </c>
      <c r="B29" s="81">
        <v>13800</v>
      </c>
      <c r="C29" s="81">
        <v>13900</v>
      </c>
      <c r="D29" s="81">
        <v>15500</v>
      </c>
      <c r="E29" s="179">
        <f t="shared" si="0"/>
        <v>-100</v>
      </c>
      <c r="F29" s="176">
        <f t="shared" si="1"/>
        <v>-7.0000000000000001E-3</v>
      </c>
      <c r="G29" s="179">
        <f t="shared" si="2"/>
        <v>-1700</v>
      </c>
      <c r="H29" s="176">
        <f t="shared" si="3"/>
        <v>-0.11</v>
      </c>
    </row>
    <row r="30" spans="1:8" x14ac:dyDescent="0.25">
      <c r="A30" t="s">
        <v>241</v>
      </c>
      <c r="B30" s="81">
        <v>46500</v>
      </c>
      <c r="C30" s="81">
        <v>46200</v>
      </c>
      <c r="D30" s="81">
        <v>45900</v>
      </c>
      <c r="E30" s="179">
        <f t="shared" si="0"/>
        <v>300</v>
      </c>
      <c r="F30" s="176">
        <f t="shared" si="1"/>
        <v>6.0000000000000001E-3</v>
      </c>
      <c r="G30" s="179">
        <f t="shared" si="2"/>
        <v>600</v>
      </c>
      <c r="H30" s="176">
        <f t="shared" si="3"/>
        <v>1.2999999999999999E-2</v>
      </c>
    </row>
    <row r="32" spans="1:8" x14ac:dyDescent="0.25">
      <c r="A32" t="s">
        <v>136</v>
      </c>
    </row>
  </sheetData>
  <mergeCells count="1">
    <mergeCell ref="E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J30"/>
  <sheetViews>
    <sheetView zoomScale="80" zoomScaleNormal="80" workbookViewId="0">
      <selection activeCell="H20" sqref="H20"/>
    </sheetView>
  </sheetViews>
  <sheetFormatPr defaultRowHeight="15" x14ac:dyDescent="0.25"/>
  <cols>
    <col min="1" max="1" width="44.140625" style="151" bestFit="1" customWidth="1"/>
    <col min="2" max="4" width="11.5703125" style="151" bestFit="1" customWidth="1"/>
    <col min="6" max="6" width="9.140625" style="196" customWidth="1"/>
    <col min="8" max="8" width="9.140625" style="196" customWidth="1"/>
    <col min="10" max="10" width="43.85546875" style="151" bestFit="1" customWidth="1"/>
  </cols>
  <sheetData>
    <row r="1" spans="1:8" x14ac:dyDescent="0.25">
      <c r="A1" t="s">
        <v>276</v>
      </c>
      <c r="E1" s="223" t="s">
        <v>122</v>
      </c>
      <c r="F1" s="238"/>
      <c r="G1" s="199"/>
      <c r="H1" s="238"/>
    </row>
    <row r="2" spans="1:8" x14ac:dyDescent="0.25">
      <c r="A2" s="156" t="s">
        <v>176</v>
      </c>
      <c r="B2" t="s">
        <v>124</v>
      </c>
      <c r="C2" t="s">
        <v>125</v>
      </c>
      <c r="D2" t="s">
        <v>126</v>
      </c>
      <c r="E2" t="s">
        <v>127</v>
      </c>
      <c r="F2" s="196" t="s">
        <v>128</v>
      </c>
      <c r="G2" t="s">
        <v>126</v>
      </c>
      <c r="H2" s="196" t="s">
        <v>128</v>
      </c>
    </row>
    <row r="3" spans="1:8" x14ac:dyDescent="0.25">
      <c r="A3" s="156" t="s">
        <v>281</v>
      </c>
      <c r="B3" t="s">
        <v>130</v>
      </c>
      <c r="C3" t="s">
        <v>130</v>
      </c>
      <c r="D3" t="s">
        <v>131</v>
      </c>
      <c r="E3" t="s">
        <v>130</v>
      </c>
      <c r="F3" s="196" t="s">
        <v>132</v>
      </c>
      <c r="G3" t="s">
        <v>131</v>
      </c>
      <c r="H3" s="196" t="s">
        <v>132</v>
      </c>
    </row>
    <row r="5" spans="1:8" x14ac:dyDescent="0.25">
      <c r="A5" t="s">
        <v>139</v>
      </c>
      <c r="B5" s="81">
        <v>190200</v>
      </c>
      <c r="C5" s="81">
        <v>192200</v>
      </c>
      <c r="D5" s="81">
        <v>186100</v>
      </c>
      <c r="E5" s="179">
        <f t="shared" ref="E5:E27" si="0">B5-C5</f>
        <v>-2000</v>
      </c>
      <c r="F5" s="176">
        <f t="shared" ref="F5:F27" si="1">ROUND((B5-C5)/C5,3)</f>
        <v>-0.01</v>
      </c>
      <c r="G5" s="179">
        <f t="shared" ref="G5:G27" si="2">B5-D5</f>
        <v>4100</v>
      </c>
      <c r="H5" s="176">
        <f t="shared" ref="H5:H27" si="3">ROUND((B5-D5)/D5,3)</f>
        <v>2.1999999999999999E-2</v>
      </c>
    </row>
    <row r="6" spans="1:8" x14ac:dyDescent="0.25">
      <c r="A6" t="s">
        <v>178</v>
      </c>
      <c r="B6" s="81">
        <v>164600</v>
      </c>
      <c r="C6" s="81">
        <v>166800</v>
      </c>
      <c r="D6" s="81">
        <v>161300</v>
      </c>
      <c r="E6" s="179">
        <f t="shared" si="0"/>
        <v>-2200</v>
      </c>
      <c r="F6" s="176">
        <f t="shared" si="1"/>
        <v>-1.2999999999999999E-2</v>
      </c>
      <c r="G6" s="179">
        <f t="shared" si="2"/>
        <v>3300</v>
      </c>
      <c r="H6" s="176">
        <f t="shared" si="3"/>
        <v>0.02</v>
      </c>
    </row>
    <row r="7" spans="1:8" x14ac:dyDescent="0.25">
      <c r="A7" t="s">
        <v>179</v>
      </c>
      <c r="B7" s="81">
        <v>17900</v>
      </c>
      <c r="C7" s="81">
        <v>17700</v>
      </c>
      <c r="D7" s="81">
        <v>17200</v>
      </c>
      <c r="E7" s="179">
        <f t="shared" si="0"/>
        <v>200</v>
      </c>
      <c r="F7" s="176">
        <f t="shared" si="1"/>
        <v>1.0999999999999999E-2</v>
      </c>
      <c r="G7" s="179">
        <f t="shared" si="2"/>
        <v>700</v>
      </c>
      <c r="H7" s="176">
        <f t="shared" si="3"/>
        <v>4.1000000000000002E-2</v>
      </c>
    </row>
    <row r="8" spans="1:8" x14ac:dyDescent="0.25">
      <c r="A8" t="s">
        <v>193</v>
      </c>
      <c r="B8" s="81">
        <v>172300</v>
      </c>
      <c r="C8" s="81">
        <v>174500</v>
      </c>
      <c r="D8" s="81">
        <v>168900</v>
      </c>
      <c r="E8" s="179">
        <f t="shared" si="0"/>
        <v>-2200</v>
      </c>
      <c r="F8" s="176">
        <f t="shared" si="1"/>
        <v>-1.2999999999999999E-2</v>
      </c>
      <c r="G8" s="179">
        <f t="shared" si="2"/>
        <v>3400</v>
      </c>
      <c r="H8" s="176">
        <f t="shared" si="3"/>
        <v>0.02</v>
      </c>
    </row>
    <row r="9" spans="1:8" x14ac:dyDescent="0.25">
      <c r="A9" t="s">
        <v>194</v>
      </c>
      <c r="B9" s="81">
        <v>146700</v>
      </c>
      <c r="C9" s="81">
        <v>149100</v>
      </c>
      <c r="D9" s="81">
        <v>144100</v>
      </c>
      <c r="E9" s="179">
        <f t="shared" si="0"/>
        <v>-2400</v>
      </c>
      <c r="F9" s="176">
        <f t="shared" si="1"/>
        <v>-1.6E-2</v>
      </c>
      <c r="G9" s="179">
        <f t="shared" si="2"/>
        <v>2600</v>
      </c>
      <c r="H9" s="176">
        <f t="shared" si="3"/>
        <v>1.7999999999999999E-2</v>
      </c>
    </row>
    <row r="10" spans="1:8" x14ac:dyDescent="0.25">
      <c r="A10" t="s">
        <v>180</v>
      </c>
      <c r="B10" s="81">
        <v>12400</v>
      </c>
      <c r="C10" s="81">
        <v>12200</v>
      </c>
      <c r="D10" s="81">
        <v>11900</v>
      </c>
      <c r="E10" s="179">
        <f t="shared" si="0"/>
        <v>200</v>
      </c>
      <c r="F10" s="176">
        <f t="shared" si="1"/>
        <v>1.6E-2</v>
      </c>
      <c r="G10" s="179">
        <f t="shared" si="2"/>
        <v>500</v>
      </c>
      <c r="H10" s="176">
        <f t="shared" si="3"/>
        <v>4.2000000000000003E-2</v>
      </c>
    </row>
    <row r="11" spans="1:8" x14ac:dyDescent="0.25">
      <c r="A11" t="s">
        <v>186</v>
      </c>
      <c r="B11" s="81">
        <v>5500</v>
      </c>
      <c r="C11" s="81">
        <v>5500</v>
      </c>
      <c r="D11" s="81">
        <v>5300</v>
      </c>
      <c r="E11" s="179">
        <f t="shared" si="0"/>
        <v>0</v>
      </c>
      <c r="F11" s="176">
        <f t="shared" si="1"/>
        <v>0</v>
      </c>
      <c r="G11" s="179">
        <f t="shared" si="2"/>
        <v>200</v>
      </c>
      <c r="H11" s="176">
        <f t="shared" si="3"/>
        <v>3.7999999999999999E-2</v>
      </c>
    </row>
    <row r="12" spans="1:8" x14ac:dyDescent="0.25">
      <c r="A12" t="s">
        <v>195</v>
      </c>
      <c r="B12" s="81">
        <v>40500</v>
      </c>
      <c r="C12" s="81">
        <v>40500</v>
      </c>
      <c r="D12" s="81">
        <v>41700</v>
      </c>
      <c r="E12" s="179">
        <f t="shared" si="0"/>
        <v>0</v>
      </c>
      <c r="F12" s="176">
        <f t="shared" si="1"/>
        <v>0</v>
      </c>
      <c r="G12" s="179">
        <f t="shared" si="2"/>
        <v>-1200</v>
      </c>
      <c r="H12" s="176">
        <f t="shared" si="3"/>
        <v>-2.9000000000000001E-2</v>
      </c>
    </row>
    <row r="13" spans="1:8" x14ac:dyDescent="0.25">
      <c r="A13" t="s">
        <v>196</v>
      </c>
      <c r="B13" s="81">
        <v>3700</v>
      </c>
      <c r="C13" s="81">
        <v>3700</v>
      </c>
      <c r="D13" s="81">
        <v>3700</v>
      </c>
      <c r="E13" s="179">
        <f t="shared" si="0"/>
        <v>0</v>
      </c>
      <c r="F13" s="176">
        <f t="shared" si="1"/>
        <v>0</v>
      </c>
      <c r="G13" s="179">
        <f t="shared" si="2"/>
        <v>0</v>
      </c>
      <c r="H13" s="176">
        <f t="shared" si="3"/>
        <v>0</v>
      </c>
    </row>
    <row r="14" spans="1:8" x14ac:dyDescent="0.25">
      <c r="A14" t="s">
        <v>199</v>
      </c>
      <c r="B14" s="81">
        <v>31100</v>
      </c>
      <c r="C14" s="81">
        <v>31400</v>
      </c>
      <c r="D14" s="81">
        <v>32700</v>
      </c>
      <c r="E14" s="179">
        <f t="shared" si="0"/>
        <v>-300</v>
      </c>
      <c r="F14" s="176">
        <f t="shared" si="1"/>
        <v>-0.01</v>
      </c>
      <c r="G14" s="179">
        <f t="shared" si="2"/>
        <v>-1600</v>
      </c>
      <c r="H14" s="176">
        <f t="shared" si="3"/>
        <v>-4.9000000000000002E-2</v>
      </c>
    </row>
    <row r="15" spans="1:8" x14ac:dyDescent="0.25">
      <c r="A15" t="s">
        <v>205</v>
      </c>
      <c r="B15" s="81">
        <v>5700</v>
      </c>
      <c r="C15" s="81">
        <v>5400</v>
      </c>
      <c r="D15" s="81">
        <v>5300</v>
      </c>
      <c r="E15" s="179">
        <f t="shared" si="0"/>
        <v>300</v>
      </c>
      <c r="F15" s="176">
        <f t="shared" si="1"/>
        <v>5.6000000000000001E-2</v>
      </c>
      <c r="G15" s="179">
        <f t="shared" si="2"/>
        <v>400</v>
      </c>
      <c r="H15" s="176">
        <f t="shared" si="3"/>
        <v>7.4999999999999997E-2</v>
      </c>
    </row>
    <row r="16" spans="1:8" x14ac:dyDescent="0.25">
      <c r="A16" t="s">
        <v>208</v>
      </c>
      <c r="B16" s="81">
        <v>2900</v>
      </c>
      <c r="C16" s="81">
        <v>2900</v>
      </c>
      <c r="D16" s="81">
        <v>2900</v>
      </c>
      <c r="E16" s="179">
        <f t="shared" si="0"/>
        <v>0</v>
      </c>
      <c r="F16" s="176">
        <f t="shared" si="1"/>
        <v>0</v>
      </c>
      <c r="G16" s="179">
        <f t="shared" si="2"/>
        <v>0</v>
      </c>
      <c r="H16" s="176">
        <f t="shared" si="3"/>
        <v>0</v>
      </c>
    </row>
    <row r="17" spans="1:8" x14ac:dyDescent="0.25">
      <c r="A17" t="s">
        <v>209</v>
      </c>
      <c r="B17" s="81">
        <v>11200</v>
      </c>
      <c r="C17" s="81">
        <v>11400</v>
      </c>
      <c r="D17" s="81">
        <v>10500</v>
      </c>
      <c r="E17" s="179">
        <f t="shared" si="0"/>
        <v>-200</v>
      </c>
      <c r="F17" s="176">
        <f t="shared" si="1"/>
        <v>-1.7999999999999999E-2</v>
      </c>
      <c r="G17" s="179">
        <f t="shared" si="2"/>
        <v>700</v>
      </c>
      <c r="H17" s="176">
        <f t="shared" si="3"/>
        <v>6.7000000000000004E-2</v>
      </c>
    </row>
    <row r="18" spans="1:8" x14ac:dyDescent="0.25">
      <c r="A18" t="s">
        <v>213</v>
      </c>
      <c r="B18" s="81">
        <v>19200</v>
      </c>
      <c r="C18" s="81">
        <v>18900</v>
      </c>
      <c r="D18" s="81">
        <v>18500</v>
      </c>
      <c r="E18" s="179">
        <f t="shared" si="0"/>
        <v>300</v>
      </c>
      <c r="F18" s="176">
        <f t="shared" si="1"/>
        <v>1.6E-2</v>
      </c>
      <c r="G18" s="179">
        <f t="shared" si="2"/>
        <v>700</v>
      </c>
      <c r="H18" s="176">
        <f t="shared" si="3"/>
        <v>3.7999999999999999E-2</v>
      </c>
    </row>
    <row r="19" spans="1:8" x14ac:dyDescent="0.25">
      <c r="A19" t="s">
        <v>221</v>
      </c>
      <c r="B19" s="81">
        <v>23000</v>
      </c>
      <c r="C19" s="81">
        <v>22800</v>
      </c>
      <c r="D19" s="81">
        <v>21500</v>
      </c>
      <c r="E19" s="179">
        <f t="shared" si="0"/>
        <v>200</v>
      </c>
      <c r="F19" s="176">
        <f t="shared" si="1"/>
        <v>8.9999999999999993E-3</v>
      </c>
      <c r="G19" s="179">
        <f t="shared" si="2"/>
        <v>1500</v>
      </c>
      <c r="H19" s="176">
        <f t="shared" si="3"/>
        <v>7.0000000000000007E-2</v>
      </c>
    </row>
    <row r="20" spans="1:8" x14ac:dyDescent="0.25">
      <c r="A20" t="s">
        <v>227</v>
      </c>
      <c r="B20" s="81">
        <v>43100</v>
      </c>
      <c r="C20" s="81">
        <v>45900</v>
      </c>
      <c r="D20" s="81">
        <v>42500</v>
      </c>
      <c r="E20" s="179">
        <f t="shared" si="0"/>
        <v>-2800</v>
      </c>
      <c r="F20" s="176">
        <f t="shared" si="1"/>
        <v>-6.0999999999999999E-2</v>
      </c>
      <c r="G20" s="179">
        <f t="shared" si="2"/>
        <v>600</v>
      </c>
      <c r="H20" s="176">
        <f t="shared" si="3"/>
        <v>1.4E-2</v>
      </c>
    </row>
    <row r="21" spans="1:8" x14ac:dyDescent="0.25">
      <c r="A21" t="s">
        <v>230</v>
      </c>
      <c r="B21" s="81">
        <v>37600</v>
      </c>
      <c r="C21" s="81">
        <v>40000</v>
      </c>
      <c r="D21" s="81">
        <v>35700</v>
      </c>
      <c r="E21" s="179">
        <f t="shared" si="0"/>
        <v>-2400</v>
      </c>
      <c r="F21" s="176">
        <f t="shared" si="1"/>
        <v>-0.06</v>
      </c>
      <c r="G21" s="179">
        <f t="shared" si="2"/>
        <v>1900</v>
      </c>
      <c r="H21" s="176">
        <f t="shared" si="3"/>
        <v>5.2999999999999999E-2</v>
      </c>
    </row>
    <row r="22" spans="1:8" x14ac:dyDescent="0.25">
      <c r="A22" t="s">
        <v>232</v>
      </c>
      <c r="B22" s="81">
        <v>30300</v>
      </c>
      <c r="C22" s="81">
        <v>31400</v>
      </c>
      <c r="D22" s="81">
        <v>27200</v>
      </c>
      <c r="E22" s="179">
        <f t="shared" si="0"/>
        <v>-1100</v>
      </c>
      <c r="F22" s="176">
        <f t="shared" si="1"/>
        <v>-3.5000000000000003E-2</v>
      </c>
      <c r="G22" s="179">
        <f t="shared" si="2"/>
        <v>3100</v>
      </c>
      <c r="H22" s="176">
        <f t="shared" si="3"/>
        <v>0.114</v>
      </c>
    </row>
    <row r="23" spans="1:8" x14ac:dyDescent="0.25">
      <c r="A23" t="s">
        <v>233</v>
      </c>
      <c r="B23" s="81">
        <v>6800</v>
      </c>
      <c r="C23" s="81">
        <v>6700</v>
      </c>
      <c r="D23" s="81">
        <v>6500</v>
      </c>
      <c r="E23" s="179">
        <f t="shared" si="0"/>
        <v>100</v>
      </c>
      <c r="F23" s="176">
        <f t="shared" si="1"/>
        <v>1.4999999999999999E-2</v>
      </c>
      <c r="G23" s="179">
        <f t="shared" si="2"/>
        <v>300</v>
      </c>
      <c r="H23" s="176">
        <f t="shared" si="3"/>
        <v>4.5999999999999999E-2</v>
      </c>
    </row>
    <row r="24" spans="1:8" x14ac:dyDescent="0.25">
      <c r="A24" t="s">
        <v>236</v>
      </c>
      <c r="B24" s="81">
        <v>25600</v>
      </c>
      <c r="C24" s="81">
        <v>25400</v>
      </c>
      <c r="D24" s="81">
        <v>24800</v>
      </c>
      <c r="E24" s="179">
        <f t="shared" si="0"/>
        <v>200</v>
      </c>
      <c r="F24" s="176">
        <f t="shared" si="1"/>
        <v>8.0000000000000002E-3</v>
      </c>
      <c r="G24" s="179">
        <f t="shared" si="2"/>
        <v>800</v>
      </c>
      <c r="H24" s="176">
        <f t="shared" si="3"/>
        <v>3.2000000000000001E-2</v>
      </c>
    </row>
    <row r="25" spans="1:8" x14ac:dyDescent="0.25">
      <c r="A25" t="s">
        <v>237</v>
      </c>
      <c r="B25" s="81">
        <v>1600</v>
      </c>
      <c r="C25" s="81">
        <v>1600</v>
      </c>
      <c r="D25" s="81">
        <v>1500</v>
      </c>
      <c r="E25" s="179">
        <f t="shared" si="0"/>
        <v>0</v>
      </c>
      <c r="F25" s="176">
        <f t="shared" si="1"/>
        <v>0</v>
      </c>
      <c r="G25" s="179">
        <f t="shared" si="2"/>
        <v>100</v>
      </c>
      <c r="H25" s="176">
        <f t="shared" si="3"/>
        <v>6.7000000000000004E-2</v>
      </c>
    </row>
    <row r="26" spans="1:8" x14ac:dyDescent="0.25">
      <c r="A26" t="s">
        <v>238</v>
      </c>
      <c r="B26" s="81">
        <v>4800</v>
      </c>
      <c r="C26" s="81">
        <v>4700</v>
      </c>
      <c r="D26" s="81">
        <v>4800</v>
      </c>
      <c r="E26" s="179">
        <f t="shared" si="0"/>
        <v>100</v>
      </c>
      <c r="F26" s="176">
        <f t="shared" si="1"/>
        <v>2.1000000000000001E-2</v>
      </c>
      <c r="G26" s="179">
        <f t="shared" si="2"/>
        <v>0</v>
      </c>
      <c r="H26" s="176">
        <f t="shared" si="3"/>
        <v>0</v>
      </c>
    </row>
    <row r="27" spans="1:8" x14ac:dyDescent="0.25">
      <c r="A27" t="s">
        <v>241</v>
      </c>
      <c r="B27" s="81">
        <v>19200</v>
      </c>
      <c r="C27" s="81">
        <v>19100</v>
      </c>
      <c r="D27" s="81">
        <v>18500</v>
      </c>
      <c r="E27" s="179">
        <f t="shared" si="0"/>
        <v>100</v>
      </c>
      <c r="F27" s="176">
        <f t="shared" si="1"/>
        <v>5.0000000000000001E-3</v>
      </c>
      <c r="G27" s="179">
        <f t="shared" si="2"/>
        <v>700</v>
      </c>
      <c r="H27" s="176">
        <f t="shared" si="3"/>
        <v>3.7999999999999999E-2</v>
      </c>
    </row>
    <row r="28" spans="1:8" x14ac:dyDescent="0.25">
      <c r="B28" s="81"/>
      <c r="C28" s="81"/>
      <c r="D28" s="81"/>
    </row>
    <row r="29" spans="1:8" x14ac:dyDescent="0.25">
      <c r="B29" s="81"/>
      <c r="C29" s="81"/>
      <c r="D29" s="81"/>
    </row>
    <row r="30" spans="1:8" x14ac:dyDescent="0.25">
      <c r="A30" t="s">
        <v>136</v>
      </c>
      <c r="B30" s="81"/>
      <c r="C30" s="81"/>
      <c r="D30" s="81"/>
    </row>
  </sheetData>
  <mergeCells count="1">
    <mergeCell ref="E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H29"/>
  <sheetViews>
    <sheetView workbookViewId="0">
      <selection activeCell="H26" sqref="H26"/>
    </sheetView>
  </sheetViews>
  <sheetFormatPr defaultRowHeight="15" x14ac:dyDescent="0.25"/>
  <cols>
    <col min="1" max="1" width="39.42578125" style="151" bestFit="1" customWidth="1"/>
    <col min="2" max="4" width="11.5703125" style="151" bestFit="1" customWidth="1"/>
    <col min="6" max="6" width="9.140625" style="196" customWidth="1"/>
    <col min="8" max="8" width="9.140625" style="196" customWidth="1"/>
  </cols>
  <sheetData>
    <row r="1" spans="1:8" x14ac:dyDescent="0.25">
      <c r="A1" t="s">
        <v>276</v>
      </c>
      <c r="E1" s="223" t="s">
        <v>122</v>
      </c>
      <c r="F1" s="238"/>
      <c r="G1" s="199"/>
      <c r="H1" s="238"/>
    </row>
    <row r="2" spans="1:8" x14ac:dyDescent="0.25">
      <c r="A2" s="156" t="s">
        <v>176</v>
      </c>
      <c r="B2" t="s">
        <v>124</v>
      </c>
      <c r="C2" t="s">
        <v>125</v>
      </c>
      <c r="D2" t="s">
        <v>126</v>
      </c>
      <c r="E2" t="s">
        <v>127</v>
      </c>
      <c r="F2" s="196" t="s">
        <v>128</v>
      </c>
      <c r="G2" t="s">
        <v>126</v>
      </c>
      <c r="H2" s="196" t="s">
        <v>128</v>
      </c>
    </row>
    <row r="3" spans="1:8" x14ac:dyDescent="0.25">
      <c r="A3" s="156" t="s">
        <v>282</v>
      </c>
      <c r="B3" t="s">
        <v>130</v>
      </c>
      <c r="C3" t="s">
        <v>130</v>
      </c>
      <c r="D3" t="s">
        <v>131</v>
      </c>
      <c r="E3" t="s">
        <v>130</v>
      </c>
      <c r="F3" s="196" t="s">
        <v>132</v>
      </c>
      <c r="G3" t="s">
        <v>131</v>
      </c>
      <c r="H3" s="196" t="s">
        <v>132</v>
      </c>
    </row>
    <row r="5" spans="1:8" x14ac:dyDescent="0.25">
      <c r="A5" t="s">
        <v>139</v>
      </c>
      <c r="B5" s="81">
        <v>174000</v>
      </c>
      <c r="C5" s="81">
        <v>173100</v>
      </c>
      <c r="D5" s="81">
        <v>170200</v>
      </c>
      <c r="E5" s="179">
        <f t="shared" ref="E5:E27" si="0">B5-C5</f>
        <v>900</v>
      </c>
      <c r="F5" s="176">
        <f t="shared" ref="F5:F27" si="1">ROUND((B5-C5)/C5,3)</f>
        <v>5.0000000000000001E-3</v>
      </c>
      <c r="G5" s="179">
        <f t="shared" ref="G5:G27" si="2">B5-D5</f>
        <v>3800</v>
      </c>
      <c r="H5" s="176">
        <f t="shared" ref="H5:H27" si="3">ROUND((B5-D5)/D5,3)</f>
        <v>2.1999999999999999E-2</v>
      </c>
    </row>
    <row r="6" spans="1:8" x14ac:dyDescent="0.25">
      <c r="A6" t="s">
        <v>178</v>
      </c>
      <c r="B6" s="81">
        <v>144300</v>
      </c>
      <c r="C6" s="81">
        <v>143200</v>
      </c>
      <c r="D6" s="81">
        <v>141500</v>
      </c>
      <c r="E6" s="179">
        <f t="shared" si="0"/>
        <v>1100</v>
      </c>
      <c r="F6" s="176">
        <f t="shared" si="1"/>
        <v>8.0000000000000002E-3</v>
      </c>
      <c r="G6" s="179">
        <f t="shared" si="2"/>
        <v>2800</v>
      </c>
      <c r="H6" s="176">
        <f t="shared" si="3"/>
        <v>0.02</v>
      </c>
    </row>
    <row r="7" spans="1:8" x14ac:dyDescent="0.25">
      <c r="A7" t="s">
        <v>179</v>
      </c>
      <c r="B7" s="81">
        <v>46100</v>
      </c>
      <c r="C7" s="81">
        <v>46000</v>
      </c>
      <c r="D7" s="81">
        <v>46000</v>
      </c>
      <c r="E7" s="179">
        <f t="shared" si="0"/>
        <v>100</v>
      </c>
      <c r="F7" s="176">
        <f t="shared" si="1"/>
        <v>2E-3</v>
      </c>
      <c r="G7" s="179">
        <f t="shared" si="2"/>
        <v>100</v>
      </c>
      <c r="H7" s="176">
        <f t="shared" si="3"/>
        <v>2E-3</v>
      </c>
    </row>
    <row r="8" spans="1:8" x14ac:dyDescent="0.25">
      <c r="A8" t="s">
        <v>193</v>
      </c>
      <c r="B8" s="81">
        <v>127900</v>
      </c>
      <c r="C8" s="81">
        <v>127100</v>
      </c>
      <c r="D8" s="81">
        <v>124200</v>
      </c>
      <c r="E8" s="179">
        <f t="shared" si="0"/>
        <v>800</v>
      </c>
      <c r="F8" s="176">
        <f t="shared" si="1"/>
        <v>6.0000000000000001E-3</v>
      </c>
      <c r="G8" s="179">
        <f t="shared" si="2"/>
        <v>3700</v>
      </c>
      <c r="H8" s="176">
        <f t="shared" si="3"/>
        <v>0.03</v>
      </c>
    </row>
    <row r="9" spans="1:8" x14ac:dyDescent="0.25">
      <c r="A9" t="s">
        <v>194</v>
      </c>
      <c r="B9" s="81">
        <v>98200</v>
      </c>
      <c r="C9" s="81">
        <v>97200</v>
      </c>
      <c r="D9" s="81">
        <v>95500</v>
      </c>
      <c r="E9" s="179">
        <f t="shared" si="0"/>
        <v>1000</v>
      </c>
      <c r="F9" s="176">
        <f t="shared" si="1"/>
        <v>0.01</v>
      </c>
      <c r="G9" s="179">
        <f t="shared" si="2"/>
        <v>2700</v>
      </c>
      <c r="H9" s="176">
        <f t="shared" si="3"/>
        <v>2.8000000000000001E-2</v>
      </c>
    </row>
    <row r="10" spans="1:8" x14ac:dyDescent="0.25">
      <c r="A10" t="s">
        <v>180</v>
      </c>
      <c r="B10" s="81">
        <v>7700</v>
      </c>
      <c r="C10" s="81">
        <v>7700</v>
      </c>
      <c r="D10" s="81">
        <v>7500</v>
      </c>
      <c r="E10" s="179">
        <f t="shared" si="0"/>
        <v>0</v>
      </c>
      <c r="F10" s="176">
        <f t="shared" si="1"/>
        <v>0</v>
      </c>
      <c r="G10" s="179">
        <f t="shared" si="2"/>
        <v>200</v>
      </c>
      <c r="H10" s="176">
        <f t="shared" si="3"/>
        <v>2.7E-2</v>
      </c>
    </row>
    <row r="11" spans="1:8" x14ac:dyDescent="0.25">
      <c r="A11" t="s">
        <v>186</v>
      </c>
      <c r="B11" s="81">
        <v>38400</v>
      </c>
      <c r="C11" s="81">
        <v>38300</v>
      </c>
      <c r="D11" s="81">
        <v>38500</v>
      </c>
      <c r="E11" s="179">
        <f t="shared" si="0"/>
        <v>100</v>
      </c>
      <c r="F11" s="176">
        <f t="shared" si="1"/>
        <v>3.0000000000000001E-3</v>
      </c>
      <c r="G11" s="179">
        <f t="shared" si="2"/>
        <v>-100</v>
      </c>
      <c r="H11" s="176">
        <f t="shared" si="3"/>
        <v>-3.0000000000000001E-3</v>
      </c>
    </row>
    <row r="12" spans="1:8" x14ac:dyDescent="0.25">
      <c r="A12" t="s">
        <v>187</v>
      </c>
      <c r="B12" s="81">
        <v>26600</v>
      </c>
      <c r="C12" s="81">
        <v>26600</v>
      </c>
      <c r="D12" s="81">
        <v>26400</v>
      </c>
      <c r="E12" s="179">
        <f t="shared" si="0"/>
        <v>0</v>
      </c>
      <c r="F12" s="176">
        <f t="shared" si="1"/>
        <v>0</v>
      </c>
      <c r="G12" s="179">
        <f t="shared" si="2"/>
        <v>200</v>
      </c>
      <c r="H12" s="176">
        <f t="shared" si="3"/>
        <v>8.0000000000000002E-3</v>
      </c>
    </row>
    <row r="13" spans="1:8" x14ac:dyDescent="0.25">
      <c r="A13" t="s">
        <v>190</v>
      </c>
      <c r="B13" s="81">
        <v>11800</v>
      </c>
      <c r="C13" s="81">
        <v>11700</v>
      </c>
      <c r="D13" s="81">
        <v>12100</v>
      </c>
      <c r="E13" s="179">
        <f t="shared" si="0"/>
        <v>100</v>
      </c>
      <c r="F13" s="176">
        <f t="shared" si="1"/>
        <v>8.9999999999999993E-3</v>
      </c>
      <c r="G13" s="179">
        <f t="shared" si="2"/>
        <v>-300</v>
      </c>
      <c r="H13" s="176">
        <f t="shared" si="3"/>
        <v>-2.5000000000000001E-2</v>
      </c>
    </row>
    <row r="14" spans="1:8" x14ac:dyDescent="0.25">
      <c r="A14" t="s">
        <v>205</v>
      </c>
      <c r="B14" s="81">
        <v>37900</v>
      </c>
      <c r="C14" s="81">
        <v>37400</v>
      </c>
      <c r="D14" s="81">
        <v>36700</v>
      </c>
      <c r="E14" s="179">
        <f t="shared" si="0"/>
        <v>500</v>
      </c>
      <c r="F14" s="176">
        <f t="shared" si="1"/>
        <v>1.2999999999999999E-2</v>
      </c>
      <c r="G14" s="179">
        <f t="shared" si="2"/>
        <v>1200</v>
      </c>
      <c r="H14" s="176">
        <f t="shared" si="3"/>
        <v>3.3000000000000002E-2</v>
      </c>
    </row>
    <row r="15" spans="1:8" x14ac:dyDescent="0.25">
      <c r="A15" t="s">
        <v>196</v>
      </c>
      <c r="B15" s="81">
        <v>8000</v>
      </c>
      <c r="C15" s="81">
        <v>8000</v>
      </c>
      <c r="D15" s="81">
        <v>8200</v>
      </c>
      <c r="E15" s="179">
        <f t="shared" si="0"/>
        <v>0</v>
      </c>
      <c r="F15" s="176">
        <f t="shared" si="1"/>
        <v>0</v>
      </c>
      <c r="G15" s="179">
        <f t="shared" si="2"/>
        <v>-200</v>
      </c>
      <c r="H15" s="176">
        <f t="shared" si="3"/>
        <v>-2.4E-2</v>
      </c>
    </row>
    <row r="16" spans="1:8" x14ac:dyDescent="0.25">
      <c r="A16" t="s">
        <v>199</v>
      </c>
      <c r="B16" s="81">
        <v>17500</v>
      </c>
      <c r="C16" s="81">
        <v>17400</v>
      </c>
      <c r="D16" s="81">
        <v>16800</v>
      </c>
      <c r="E16" s="179">
        <f t="shared" si="0"/>
        <v>100</v>
      </c>
      <c r="F16" s="176">
        <f t="shared" si="1"/>
        <v>6.0000000000000001E-3</v>
      </c>
      <c r="G16" s="179">
        <f t="shared" si="2"/>
        <v>700</v>
      </c>
      <c r="H16" s="176">
        <f t="shared" si="3"/>
        <v>4.2000000000000003E-2</v>
      </c>
    </row>
    <row r="17" spans="1:8" x14ac:dyDescent="0.25">
      <c r="A17" t="s">
        <v>205</v>
      </c>
      <c r="B17" s="81">
        <v>12400</v>
      </c>
      <c r="C17" s="81">
        <v>12000</v>
      </c>
      <c r="D17" s="81">
        <v>11700</v>
      </c>
      <c r="E17" s="179">
        <f t="shared" si="0"/>
        <v>400</v>
      </c>
      <c r="F17" s="176">
        <f t="shared" si="1"/>
        <v>3.3000000000000002E-2</v>
      </c>
      <c r="G17" s="179">
        <f t="shared" si="2"/>
        <v>700</v>
      </c>
      <c r="H17" s="176">
        <f t="shared" si="3"/>
        <v>0.06</v>
      </c>
    </row>
    <row r="18" spans="1:8" x14ac:dyDescent="0.25">
      <c r="A18" t="s">
        <v>208</v>
      </c>
      <c r="B18" s="81">
        <v>900</v>
      </c>
      <c r="C18" s="81">
        <v>900</v>
      </c>
      <c r="D18" s="81">
        <v>900</v>
      </c>
      <c r="E18" s="179">
        <f t="shared" si="0"/>
        <v>0</v>
      </c>
      <c r="F18" s="176">
        <f t="shared" si="1"/>
        <v>0</v>
      </c>
      <c r="G18" s="179">
        <f t="shared" si="2"/>
        <v>0</v>
      </c>
      <c r="H18" s="176">
        <f t="shared" si="3"/>
        <v>0</v>
      </c>
    </row>
    <row r="19" spans="1:8" x14ac:dyDescent="0.25">
      <c r="A19" t="s">
        <v>209</v>
      </c>
      <c r="B19" s="81">
        <v>5300</v>
      </c>
      <c r="C19" s="81">
        <v>5300</v>
      </c>
      <c r="D19" s="81">
        <v>5200</v>
      </c>
      <c r="E19" s="179">
        <f t="shared" si="0"/>
        <v>0</v>
      </c>
      <c r="F19" s="176">
        <f t="shared" si="1"/>
        <v>0</v>
      </c>
      <c r="G19" s="179">
        <f t="shared" si="2"/>
        <v>100</v>
      </c>
      <c r="H19" s="176">
        <f t="shared" si="3"/>
        <v>1.9E-2</v>
      </c>
    </row>
    <row r="20" spans="1:8" x14ac:dyDescent="0.25">
      <c r="A20" t="s">
        <v>213</v>
      </c>
      <c r="B20" s="81">
        <v>17400</v>
      </c>
      <c r="C20" s="81">
        <v>17300</v>
      </c>
      <c r="D20" s="81">
        <v>17100</v>
      </c>
      <c r="E20" s="179">
        <f t="shared" si="0"/>
        <v>100</v>
      </c>
      <c r="F20" s="176">
        <f t="shared" si="1"/>
        <v>6.0000000000000001E-3</v>
      </c>
      <c r="G20" s="179">
        <f t="shared" si="2"/>
        <v>300</v>
      </c>
      <c r="H20" s="176">
        <f t="shared" si="3"/>
        <v>1.7999999999999999E-2</v>
      </c>
    </row>
    <row r="21" spans="1:8" x14ac:dyDescent="0.25">
      <c r="A21" t="s">
        <v>221</v>
      </c>
      <c r="B21" s="81">
        <v>15900</v>
      </c>
      <c r="C21" s="81">
        <v>15700</v>
      </c>
      <c r="D21" s="81">
        <v>15500</v>
      </c>
      <c r="E21" s="179">
        <f t="shared" si="0"/>
        <v>200</v>
      </c>
      <c r="F21" s="176">
        <f t="shared" si="1"/>
        <v>1.2999999999999999E-2</v>
      </c>
      <c r="G21" s="179">
        <f t="shared" si="2"/>
        <v>400</v>
      </c>
      <c r="H21" s="176">
        <f t="shared" si="3"/>
        <v>2.5999999999999999E-2</v>
      </c>
    </row>
    <row r="22" spans="1:8" x14ac:dyDescent="0.25">
      <c r="A22" t="s">
        <v>227</v>
      </c>
      <c r="B22" s="81">
        <v>15100</v>
      </c>
      <c r="C22" s="81">
        <v>15000</v>
      </c>
      <c r="D22" s="81">
        <v>14600</v>
      </c>
      <c r="E22" s="179">
        <f t="shared" si="0"/>
        <v>100</v>
      </c>
      <c r="F22" s="176">
        <f t="shared" si="1"/>
        <v>7.0000000000000001E-3</v>
      </c>
      <c r="G22" s="179">
        <f t="shared" si="2"/>
        <v>500</v>
      </c>
      <c r="H22" s="176">
        <f t="shared" si="3"/>
        <v>3.4000000000000002E-2</v>
      </c>
    </row>
    <row r="23" spans="1:8" x14ac:dyDescent="0.25">
      <c r="A23" t="s">
        <v>233</v>
      </c>
      <c r="B23" s="81">
        <v>5700</v>
      </c>
      <c r="C23" s="81">
        <v>5600</v>
      </c>
      <c r="D23" s="81">
        <v>5500</v>
      </c>
      <c r="E23" s="179">
        <f t="shared" si="0"/>
        <v>100</v>
      </c>
      <c r="F23" s="176">
        <f t="shared" si="1"/>
        <v>1.7999999999999999E-2</v>
      </c>
      <c r="G23" s="179">
        <f t="shared" si="2"/>
        <v>200</v>
      </c>
      <c r="H23" s="176">
        <f t="shared" si="3"/>
        <v>3.5999999999999997E-2</v>
      </c>
    </row>
    <row r="24" spans="1:8" x14ac:dyDescent="0.25">
      <c r="A24" t="s">
        <v>236</v>
      </c>
      <c r="B24" s="81">
        <v>29700</v>
      </c>
      <c r="C24" s="81">
        <v>29900</v>
      </c>
      <c r="D24" s="81">
        <v>28700</v>
      </c>
      <c r="E24" s="179">
        <f t="shared" si="0"/>
        <v>-200</v>
      </c>
      <c r="F24" s="176">
        <f t="shared" si="1"/>
        <v>-7.0000000000000001E-3</v>
      </c>
      <c r="G24" s="179">
        <f t="shared" si="2"/>
        <v>1000</v>
      </c>
      <c r="H24" s="176">
        <f t="shared" si="3"/>
        <v>3.5000000000000003E-2</v>
      </c>
    </row>
    <row r="25" spans="1:8" x14ac:dyDescent="0.25">
      <c r="A25" t="s">
        <v>237</v>
      </c>
      <c r="B25" s="81">
        <v>700</v>
      </c>
      <c r="C25" s="81">
        <v>700</v>
      </c>
      <c r="D25" s="81">
        <v>600</v>
      </c>
      <c r="E25" s="179">
        <f t="shared" si="0"/>
        <v>0</v>
      </c>
      <c r="F25" s="176">
        <f t="shared" si="1"/>
        <v>0</v>
      </c>
      <c r="G25" s="179">
        <f t="shared" si="2"/>
        <v>100</v>
      </c>
      <c r="H25" s="176">
        <f t="shared" si="3"/>
        <v>0.16700000000000001</v>
      </c>
    </row>
    <row r="26" spans="1:8" x14ac:dyDescent="0.25">
      <c r="A26" t="s">
        <v>238</v>
      </c>
      <c r="B26" s="81">
        <v>4000</v>
      </c>
      <c r="C26" s="81">
        <v>4000</v>
      </c>
      <c r="D26" s="81">
        <v>4000</v>
      </c>
      <c r="E26" s="179">
        <f t="shared" si="0"/>
        <v>0</v>
      </c>
      <c r="F26" s="176">
        <f t="shared" si="1"/>
        <v>0</v>
      </c>
      <c r="G26" s="179">
        <f t="shared" si="2"/>
        <v>0</v>
      </c>
      <c r="H26" s="176">
        <f t="shared" si="3"/>
        <v>0</v>
      </c>
    </row>
    <row r="27" spans="1:8" x14ac:dyDescent="0.25">
      <c r="A27" t="s">
        <v>241</v>
      </c>
      <c r="B27" s="81">
        <v>25000</v>
      </c>
      <c r="C27" s="81">
        <v>25200</v>
      </c>
      <c r="D27" s="81">
        <v>24100</v>
      </c>
      <c r="E27" s="179">
        <f t="shared" si="0"/>
        <v>-200</v>
      </c>
      <c r="F27" s="176">
        <f t="shared" si="1"/>
        <v>-8.0000000000000002E-3</v>
      </c>
      <c r="G27" s="179">
        <f t="shared" si="2"/>
        <v>900</v>
      </c>
      <c r="H27" s="176">
        <f t="shared" si="3"/>
        <v>3.6999999999999998E-2</v>
      </c>
    </row>
    <row r="29" spans="1:8" x14ac:dyDescent="0.25">
      <c r="A29" t="s">
        <v>136</v>
      </c>
    </row>
  </sheetData>
  <mergeCells count="1">
    <mergeCell ref="E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J42"/>
  <sheetViews>
    <sheetView workbookViewId="0">
      <selection activeCell="H37" sqref="H37"/>
    </sheetView>
  </sheetViews>
  <sheetFormatPr defaultRowHeight="15" x14ac:dyDescent="0.25"/>
  <cols>
    <col min="1" max="1" width="36.85546875" style="151" bestFit="1" customWidth="1"/>
    <col min="2" max="4" width="10.5703125" style="151" bestFit="1" customWidth="1"/>
    <col min="5" max="5" width="9.140625" style="197" customWidth="1"/>
    <col min="6" max="6" width="9.140625" style="196" customWidth="1"/>
    <col min="7" max="7" width="9.140625" style="197" customWidth="1"/>
    <col min="8" max="8" width="9.140625" style="196" customWidth="1"/>
  </cols>
  <sheetData>
    <row r="1" spans="1:8" x14ac:dyDescent="0.25">
      <c r="A1" t="s">
        <v>276</v>
      </c>
      <c r="E1" s="223" t="s">
        <v>122</v>
      </c>
      <c r="F1" s="238"/>
      <c r="G1" s="239"/>
      <c r="H1" s="238"/>
    </row>
    <row r="2" spans="1:8" x14ac:dyDescent="0.25">
      <c r="A2" s="156" t="s">
        <v>176</v>
      </c>
      <c r="B2" t="s">
        <v>124</v>
      </c>
      <c r="C2" t="s">
        <v>125</v>
      </c>
      <c r="D2" t="s">
        <v>126</v>
      </c>
      <c r="E2" s="197" t="s">
        <v>127</v>
      </c>
      <c r="F2" s="196" t="s">
        <v>128</v>
      </c>
      <c r="G2" s="197" t="s">
        <v>126</v>
      </c>
      <c r="H2" s="196" t="s">
        <v>128</v>
      </c>
    </row>
    <row r="3" spans="1:8" x14ac:dyDescent="0.25">
      <c r="A3" s="156" t="s">
        <v>283</v>
      </c>
      <c r="B3" t="s">
        <v>130</v>
      </c>
      <c r="C3" t="s">
        <v>130</v>
      </c>
      <c r="D3" t="s">
        <v>131</v>
      </c>
      <c r="E3" s="197" t="s">
        <v>130</v>
      </c>
      <c r="F3" s="196" t="s">
        <v>132</v>
      </c>
      <c r="G3" s="197" t="s">
        <v>131</v>
      </c>
      <c r="H3" s="196" t="s">
        <v>132</v>
      </c>
    </row>
    <row r="5" spans="1:8" x14ac:dyDescent="0.25">
      <c r="A5" t="s">
        <v>139</v>
      </c>
      <c r="B5" s="81">
        <v>98000</v>
      </c>
      <c r="C5" s="81">
        <v>96700</v>
      </c>
      <c r="D5" s="81">
        <v>95000</v>
      </c>
      <c r="E5" s="179">
        <f t="shared" ref="E5:E14" si="0">B5-C5</f>
        <v>1300</v>
      </c>
      <c r="F5" s="176">
        <f t="shared" ref="F5:F14" si="1">ROUND((B5-C5)/C5,3)</f>
        <v>1.2999999999999999E-2</v>
      </c>
      <c r="G5" s="179">
        <f t="shared" ref="G5:G14" si="2">B5-D5</f>
        <v>3000</v>
      </c>
      <c r="H5" s="176">
        <f t="shared" ref="H5:H14" si="3">ROUND((B5-D5)/D5,3)</f>
        <v>3.2000000000000001E-2</v>
      </c>
    </row>
    <row r="6" spans="1:8" x14ac:dyDescent="0.25">
      <c r="A6" t="s">
        <v>265</v>
      </c>
      <c r="B6" s="81">
        <v>79700</v>
      </c>
      <c r="C6" s="81">
        <v>78600</v>
      </c>
      <c r="D6" s="81">
        <v>77600</v>
      </c>
      <c r="E6" s="179">
        <f t="shared" si="0"/>
        <v>1100</v>
      </c>
      <c r="F6" s="176">
        <f t="shared" si="1"/>
        <v>1.4E-2</v>
      </c>
      <c r="G6" s="179">
        <f t="shared" si="2"/>
        <v>2100</v>
      </c>
      <c r="H6" s="176">
        <f t="shared" si="3"/>
        <v>2.7E-2</v>
      </c>
    </row>
    <row r="7" spans="1:8" x14ac:dyDescent="0.25">
      <c r="A7" t="s">
        <v>266</v>
      </c>
      <c r="B7" s="81">
        <v>15400</v>
      </c>
      <c r="C7" s="81">
        <v>15400</v>
      </c>
      <c r="D7" s="81">
        <v>15100</v>
      </c>
      <c r="E7" s="179">
        <f t="shared" si="0"/>
        <v>0</v>
      </c>
      <c r="F7" s="176">
        <f t="shared" si="1"/>
        <v>0</v>
      </c>
      <c r="G7" s="179">
        <f t="shared" si="2"/>
        <v>300</v>
      </c>
      <c r="H7" s="176">
        <f t="shared" si="3"/>
        <v>0.02</v>
      </c>
    </row>
    <row r="8" spans="1:8" x14ac:dyDescent="0.25">
      <c r="A8" t="s">
        <v>284</v>
      </c>
      <c r="B8" s="81">
        <v>82600</v>
      </c>
      <c r="C8" s="81">
        <v>81300</v>
      </c>
      <c r="D8" s="81">
        <v>79900</v>
      </c>
      <c r="E8" s="179">
        <f t="shared" si="0"/>
        <v>1300</v>
      </c>
      <c r="F8" s="176">
        <f t="shared" si="1"/>
        <v>1.6E-2</v>
      </c>
      <c r="G8" s="179">
        <f t="shared" si="2"/>
        <v>2700</v>
      </c>
      <c r="H8" s="176">
        <f t="shared" si="3"/>
        <v>3.4000000000000002E-2</v>
      </c>
    </row>
    <row r="9" spans="1:8" x14ac:dyDescent="0.25">
      <c r="A9" t="s">
        <v>269</v>
      </c>
      <c r="B9" s="81">
        <v>64300</v>
      </c>
      <c r="C9" s="81">
        <v>63200</v>
      </c>
      <c r="D9" s="81">
        <v>62500</v>
      </c>
      <c r="E9" s="179">
        <f t="shared" si="0"/>
        <v>1100</v>
      </c>
      <c r="F9" s="176">
        <f t="shared" si="1"/>
        <v>1.7000000000000001E-2</v>
      </c>
      <c r="G9" s="179">
        <f t="shared" si="2"/>
        <v>1800</v>
      </c>
      <c r="H9" s="176">
        <f t="shared" si="3"/>
        <v>2.9000000000000001E-2</v>
      </c>
    </row>
    <row r="10" spans="1:8" x14ac:dyDescent="0.25">
      <c r="A10" t="s">
        <v>150</v>
      </c>
      <c r="B10" s="81">
        <v>21400</v>
      </c>
      <c r="C10" s="81">
        <v>20700</v>
      </c>
      <c r="D10" s="81">
        <v>21400</v>
      </c>
      <c r="E10" s="179">
        <f t="shared" si="0"/>
        <v>700</v>
      </c>
      <c r="F10" s="176">
        <f t="shared" si="1"/>
        <v>3.4000000000000002E-2</v>
      </c>
      <c r="G10" s="179">
        <f t="shared" si="2"/>
        <v>0</v>
      </c>
      <c r="H10" s="176">
        <f t="shared" si="3"/>
        <v>0</v>
      </c>
    </row>
    <row r="11" spans="1:8" x14ac:dyDescent="0.25">
      <c r="A11" t="s">
        <v>285</v>
      </c>
      <c r="B11" s="81">
        <v>18300</v>
      </c>
      <c r="C11" s="81">
        <v>18100</v>
      </c>
      <c r="D11" s="81">
        <v>17400</v>
      </c>
      <c r="E11" s="179">
        <f t="shared" si="0"/>
        <v>200</v>
      </c>
      <c r="F11" s="176">
        <f t="shared" si="1"/>
        <v>1.0999999999999999E-2</v>
      </c>
      <c r="G11" s="179">
        <f t="shared" si="2"/>
        <v>900</v>
      </c>
      <c r="H11" s="176">
        <f t="shared" si="3"/>
        <v>5.1999999999999998E-2</v>
      </c>
    </row>
    <row r="12" spans="1:8" x14ac:dyDescent="0.25">
      <c r="A12" t="s">
        <v>170</v>
      </c>
      <c r="B12" s="81">
        <v>800</v>
      </c>
      <c r="C12" s="81">
        <v>700</v>
      </c>
      <c r="D12" s="81">
        <v>800</v>
      </c>
      <c r="E12" s="179">
        <f t="shared" si="0"/>
        <v>100</v>
      </c>
      <c r="F12" s="176">
        <f t="shared" si="1"/>
        <v>0.14299999999999999</v>
      </c>
      <c r="G12" s="179">
        <f t="shared" si="2"/>
        <v>0</v>
      </c>
      <c r="H12" s="176">
        <f t="shared" si="3"/>
        <v>0</v>
      </c>
    </row>
    <row r="13" spans="1:8" x14ac:dyDescent="0.25">
      <c r="A13" t="s">
        <v>171</v>
      </c>
      <c r="B13" s="81">
        <v>4800</v>
      </c>
      <c r="C13" s="81">
        <v>4800</v>
      </c>
      <c r="D13" s="81">
        <v>4700</v>
      </c>
      <c r="E13" s="179">
        <f t="shared" si="0"/>
        <v>0</v>
      </c>
      <c r="F13" s="176">
        <f t="shared" si="1"/>
        <v>0</v>
      </c>
      <c r="G13" s="179">
        <f t="shared" si="2"/>
        <v>100</v>
      </c>
      <c r="H13" s="176">
        <f t="shared" si="3"/>
        <v>2.1000000000000001E-2</v>
      </c>
    </row>
    <row r="14" spans="1:8" x14ac:dyDescent="0.25">
      <c r="A14" t="s">
        <v>172</v>
      </c>
      <c r="B14" s="81">
        <v>12700</v>
      </c>
      <c r="C14" s="81">
        <v>12600</v>
      </c>
      <c r="D14" s="81">
        <v>11900</v>
      </c>
      <c r="E14" s="179">
        <f t="shared" si="0"/>
        <v>100</v>
      </c>
      <c r="F14" s="176">
        <f t="shared" si="1"/>
        <v>8.0000000000000002E-3</v>
      </c>
      <c r="G14" s="179">
        <f t="shared" si="2"/>
        <v>800</v>
      </c>
      <c r="H14" s="176">
        <f t="shared" si="3"/>
        <v>6.7000000000000004E-2</v>
      </c>
    </row>
    <row r="16" spans="1:8" x14ac:dyDescent="0.25">
      <c r="A16" t="s">
        <v>276</v>
      </c>
      <c r="E16" s="223" t="s">
        <v>122</v>
      </c>
      <c r="F16" s="238"/>
      <c r="G16" s="239"/>
      <c r="H16" s="238"/>
    </row>
    <row r="17" spans="1:10" x14ac:dyDescent="0.25">
      <c r="A17" s="156" t="s">
        <v>176</v>
      </c>
      <c r="B17" t="s">
        <v>124</v>
      </c>
      <c r="C17" t="s">
        <v>125</v>
      </c>
      <c r="D17" t="s">
        <v>126</v>
      </c>
      <c r="E17" s="197" t="s">
        <v>127</v>
      </c>
      <c r="F17" s="196" t="s">
        <v>128</v>
      </c>
      <c r="G17" s="197" t="s">
        <v>126</v>
      </c>
      <c r="H17" s="196" t="s">
        <v>128</v>
      </c>
    </row>
    <row r="18" spans="1:10" x14ac:dyDescent="0.25">
      <c r="A18" s="156" t="s">
        <v>286</v>
      </c>
      <c r="B18" t="s">
        <v>130</v>
      </c>
      <c r="C18" t="s">
        <v>130</v>
      </c>
      <c r="D18" t="s">
        <v>131</v>
      </c>
      <c r="E18" s="197" t="s">
        <v>130</v>
      </c>
      <c r="F18" s="196" t="s">
        <v>132</v>
      </c>
      <c r="G18" s="197" t="s">
        <v>131</v>
      </c>
      <c r="H18" s="196" t="s">
        <v>132</v>
      </c>
    </row>
    <row r="19" spans="1:10" x14ac:dyDescent="0.25">
      <c r="A19" s="156"/>
    </row>
    <row r="20" spans="1:10" x14ac:dyDescent="0.25">
      <c r="A20" t="s">
        <v>139</v>
      </c>
      <c r="B20" s="81">
        <v>88200</v>
      </c>
      <c r="C20" s="81">
        <v>87400</v>
      </c>
      <c r="D20" s="81">
        <v>86000</v>
      </c>
      <c r="E20" s="179">
        <f t="shared" ref="E20:E25" si="4">B20-C20</f>
        <v>800</v>
      </c>
      <c r="F20" s="176">
        <f t="shared" ref="F20:F25" si="5">ROUND((B20-C20)/C20,3)</f>
        <v>8.9999999999999993E-3</v>
      </c>
      <c r="G20" s="179">
        <f t="shared" ref="G20:G25" si="6">B20-D20</f>
        <v>2200</v>
      </c>
      <c r="H20" s="176">
        <f t="shared" ref="H20:H25" si="7">ROUND((B20-D20)/D20,3)</f>
        <v>2.5999999999999999E-2</v>
      </c>
    </row>
    <row r="21" spans="1:10" x14ac:dyDescent="0.25">
      <c r="A21" t="s">
        <v>178</v>
      </c>
      <c r="B21" s="81">
        <v>76400</v>
      </c>
      <c r="C21" s="81">
        <v>75900</v>
      </c>
      <c r="D21" s="81">
        <v>74500</v>
      </c>
      <c r="E21" s="179">
        <f t="shared" si="4"/>
        <v>500</v>
      </c>
      <c r="F21" s="176">
        <f t="shared" si="5"/>
        <v>7.0000000000000001E-3</v>
      </c>
      <c r="G21" s="179">
        <f t="shared" si="6"/>
        <v>1900</v>
      </c>
      <c r="H21" s="176">
        <f t="shared" si="7"/>
        <v>2.5999999999999999E-2</v>
      </c>
    </row>
    <row r="22" spans="1:10" x14ac:dyDescent="0.25">
      <c r="A22" t="s">
        <v>179</v>
      </c>
      <c r="B22" s="81">
        <v>8000</v>
      </c>
      <c r="C22" s="81">
        <v>7900</v>
      </c>
      <c r="D22" s="81">
        <v>7700</v>
      </c>
      <c r="E22" s="179">
        <f t="shared" si="4"/>
        <v>100</v>
      </c>
      <c r="F22" s="176">
        <f t="shared" si="5"/>
        <v>1.2999999999999999E-2</v>
      </c>
      <c r="G22" s="179">
        <f t="shared" si="6"/>
        <v>300</v>
      </c>
      <c r="H22" s="176">
        <f t="shared" si="7"/>
        <v>3.9E-2</v>
      </c>
    </row>
    <row r="23" spans="1:10" x14ac:dyDescent="0.25">
      <c r="A23" t="s">
        <v>193</v>
      </c>
      <c r="B23" s="81">
        <v>80200</v>
      </c>
      <c r="C23" s="81">
        <v>79500</v>
      </c>
      <c r="D23" s="81">
        <v>78300</v>
      </c>
      <c r="E23" s="179">
        <f t="shared" si="4"/>
        <v>700</v>
      </c>
      <c r="F23" s="176">
        <f t="shared" si="5"/>
        <v>8.9999999999999993E-3</v>
      </c>
      <c r="G23" s="179">
        <f t="shared" si="6"/>
        <v>1900</v>
      </c>
      <c r="H23" s="176">
        <f t="shared" si="7"/>
        <v>2.4E-2</v>
      </c>
    </row>
    <row r="24" spans="1:10" x14ac:dyDescent="0.25">
      <c r="A24" t="s">
        <v>194</v>
      </c>
      <c r="B24" s="81">
        <v>68400</v>
      </c>
      <c r="C24" s="81">
        <v>68000</v>
      </c>
      <c r="D24" s="81">
        <v>66800</v>
      </c>
      <c r="E24" s="179">
        <f t="shared" si="4"/>
        <v>400</v>
      </c>
      <c r="F24" s="176">
        <f t="shared" si="5"/>
        <v>6.0000000000000001E-3</v>
      </c>
      <c r="G24" s="179">
        <f t="shared" si="6"/>
        <v>1600</v>
      </c>
      <c r="H24" s="176">
        <f t="shared" si="7"/>
        <v>2.4E-2</v>
      </c>
      <c r="J24" s="196"/>
    </row>
    <row r="25" spans="1:10" x14ac:dyDescent="0.25">
      <c r="A25" t="s">
        <v>236</v>
      </c>
      <c r="B25" s="81">
        <v>11800</v>
      </c>
      <c r="C25" s="81">
        <v>11500</v>
      </c>
      <c r="D25" s="81">
        <v>11500</v>
      </c>
      <c r="E25" s="179">
        <f t="shared" si="4"/>
        <v>300</v>
      </c>
      <c r="F25" s="176">
        <f t="shared" si="5"/>
        <v>2.5999999999999999E-2</v>
      </c>
      <c r="G25" s="179">
        <f t="shared" si="6"/>
        <v>300</v>
      </c>
      <c r="H25" s="176">
        <f t="shared" si="7"/>
        <v>2.5999999999999999E-2</v>
      </c>
    </row>
    <row r="27" spans="1:10" x14ac:dyDescent="0.25">
      <c r="A27" t="s">
        <v>276</v>
      </c>
      <c r="E27" s="223" t="s">
        <v>122</v>
      </c>
      <c r="F27" s="238"/>
      <c r="G27" s="239"/>
      <c r="H27" s="238"/>
    </row>
    <row r="28" spans="1:10" x14ac:dyDescent="0.25">
      <c r="A28" s="156" t="s">
        <v>176</v>
      </c>
      <c r="B28" t="s">
        <v>124</v>
      </c>
      <c r="C28" t="s">
        <v>125</v>
      </c>
      <c r="D28" t="s">
        <v>126</v>
      </c>
      <c r="E28" s="197" t="s">
        <v>127</v>
      </c>
      <c r="F28" s="196" t="s">
        <v>128</v>
      </c>
      <c r="G28" s="197" t="s">
        <v>126</v>
      </c>
      <c r="H28" s="196" t="s">
        <v>128</v>
      </c>
    </row>
    <row r="29" spans="1:10" x14ac:dyDescent="0.25">
      <c r="A29" s="156" t="s">
        <v>287</v>
      </c>
      <c r="B29" t="s">
        <v>130</v>
      </c>
      <c r="C29" t="s">
        <v>130</v>
      </c>
      <c r="D29" t="s">
        <v>131</v>
      </c>
      <c r="E29" s="197" t="s">
        <v>130</v>
      </c>
      <c r="F29" s="196" t="s">
        <v>132</v>
      </c>
      <c r="G29" s="197" t="s">
        <v>131</v>
      </c>
      <c r="H29" s="196" t="s">
        <v>132</v>
      </c>
    </row>
    <row r="30" spans="1:10" x14ac:dyDescent="0.25">
      <c r="A30" s="156"/>
    </row>
    <row r="31" spans="1:10" x14ac:dyDescent="0.25">
      <c r="A31" t="s">
        <v>139</v>
      </c>
      <c r="B31" s="81">
        <v>40100</v>
      </c>
      <c r="C31" s="81">
        <v>39800</v>
      </c>
      <c r="D31" s="81">
        <v>39200</v>
      </c>
      <c r="E31" s="179">
        <f t="shared" ref="E31:E40" si="8">B31-C31</f>
        <v>300</v>
      </c>
      <c r="F31" s="176">
        <f t="shared" ref="F31:F40" si="9">ROUND((B31-C31)/C31,3)</f>
        <v>8.0000000000000002E-3</v>
      </c>
      <c r="G31" s="179">
        <f t="shared" ref="G31:G40" si="10">B31-D31</f>
        <v>900</v>
      </c>
      <c r="H31" s="176">
        <f t="shared" ref="H31:H40" si="11">ROUND((B31-D31)/D31,3)</f>
        <v>2.3E-2</v>
      </c>
    </row>
    <row r="32" spans="1:10" x14ac:dyDescent="0.25">
      <c r="A32" t="s">
        <v>178</v>
      </c>
      <c r="B32" s="81">
        <v>34100</v>
      </c>
      <c r="C32" s="81">
        <v>33800</v>
      </c>
      <c r="D32" s="81">
        <v>33300</v>
      </c>
      <c r="E32" s="179">
        <f t="shared" si="8"/>
        <v>300</v>
      </c>
      <c r="F32" s="176">
        <f t="shared" si="9"/>
        <v>8.9999999999999993E-3</v>
      </c>
      <c r="G32" s="179">
        <f t="shared" si="10"/>
        <v>800</v>
      </c>
      <c r="H32" s="176">
        <f t="shared" si="11"/>
        <v>2.4E-2</v>
      </c>
    </row>
    <row r="33" spans="1:8" x14ac:dyDescent="0.25">
      <c r="A33" t="s">
        <v>179</v>
      </c>
      <c r="B33" s="81">
        <v>10000</v>
      </c>
      <c r="C33" s="81">
        <v>10000</v>
      </c>
      <c r="D33" s="81">
        <v>9600</v>
      </c>
      <c r="E33" s="179">
        <f t="shared" si="8"/>
        <v>0</v>
      </c>
      <c r="F33" s="176">
        <f t="shared" si="9"/>
        <v>0</v>
      </c>
      <c r="G33" s="179">
        <f t="shared" si="10"/>
        <v>400</v>
      </c>
      <c r="H33" s="176">
        <f t="shared" si="11"/>
        <v>4.2000000000000003E-2</v>
      </c>
    </row>
    <row r="34" spans="1:8" x14ac:dyDescent="0.25">
      <c r="A34" t="s">
        <v>193</v>
      </c>
      <c r="B34" s="81">
        <v>30100</v>
      </c>
      <c r="C34" s="81">
        <v>29800</v>
      </c>
      <c r="D34" s="81">
        <v>29600</v>
      </c>
      <c r="E34" s="179">
        <f t="shared" si="8"/>
        <v>300</v>
      </c>
      <c r="F34" s="176">
        <f t="shared" si="9"/>
        <v>0.01</v>
      </c>
      <c r="G34" s="179">
        <f t="shared" si="10"/>
        <v>500</v>
      </c>
      <c r="H34" s="176">
        <f t="shared" si="11"/>
        <v>1.7000000000000001E-2</v>
      </c>
    </row>
    <row r="35" spans="1:8" x14ac:dyDescent="0.25">
      <c r="A35" t="s">
        <v>194</v>
      </c>
      <c r="B35" s="81">
        <v>24100</v>
      </c>
      <c r="C35" s="81">
        <v>23800</v>
      </c>
      <c r="D35" s="81">
        <v>23700</v>
      </c>
      <c r="E35" s="179">
        <f t="shared" si="8"/>
        <v>300</v>
      </c>
      <c r="F35" s="176">
        <f t="shared" si="9"/>
        <v>1.2999999999999999E-2</v>
      </c>
      <c r="G35" s="179">
        <f t="shared" si="10"/>
        <v>400</v>
      </c>
      <c r="H35" s="176">
        <f t="shared" si="11"/>
        <v>1.7000000000000001E-2</v>
      </c>
    </row>
    <row r="36" spans="1:8" x14ac:dyDescent="0.25">
      <c r="A36" t="s">
        <v>186</v>
      </c>
      <c r="B36" s="81">
        <v>7400</v>
      </c>
      <c r="C36" s="81">
        <v>7400</v>
      </c>
      <c r="D36" s="81">
        <v>7200</v>
      </c>
      <c r="E36" s="179">
        <f t="shared" si="8"/>
        <v>0</v>
      </c>
      <c r="F36" s="176">
        <f t="shared" si="9"/>
        <v>0</v>
      </c>
      <c r="G36" s="179">
        <f t="shared" si="10"/>
        <v>200</v>
      </c>
      <c r="H36" s="176">
        <f t="shared" si="11"/>
        <v>2.8000000000000001E-2</v>
      </c>
    </row>
    <row r="37" spans="1:8" x14ac:dyDescent="0.25">
      <c r="A37" t="s">
        <v>236</v>
      </c>
      <c r="B37" s="81">
        <v>6000</v>
      </c>
      <c r="C37" s="81">
        <v>6000</v>
      </c>
      <c r="D37" s="81">
        <v>5900</v>
      </c>
      <c r="E37" s="179">
        <f t="shared" si="8"/>
        <v>0</v>
      </c>
      <c r="F37" s="176">
        <f t="shared" si="9"/>
        <v>0</v>
      </c>
      <c r="G37" s="179">
        <f t="shared" si="10"/>
        <v>100</v>
      </c>
      <c r="H37" s="176">
        <f t="shared" si="11"/>
        <v>1.7000000000000001E-2</v>
      </c>
    </row>
    <row r="38" spans="1:8" x14ac:dyDescent="0.25">
      <c r="A38" t="s">
        <v>237</v>
      </c>
      <c r="B38" s="81">
        <v>1300</v>
      </c>
      <c r="C38" s="81">
        <v>1300</v>
      </c>
      <c r="D38" s="81">
        <v>1200</v>
      </c>
      <c r="E38" s="179">
        <f t="shared" si="8"/>
        <v>0</v>
      </c>
      <c r="F38" s="176">
        <f t="shared" si="9"/>
        <v>0</v>
      </c>
      <c r="G38" s="179">
        <f t="shared" si="10"/>
        <v>100</v>
      </c>
      <c r="H38" s="176">
        <f t="shared" si="11"/>
        <v>8.3000000000000004E-2</v>
      </c>
    </row>
    <row r="39" spans="1:8" x14ac:dyDescent="0.25">
      <c r="A39" t="s">
        <v>238</v>
      </c>
      <c r="B39" s="81">
        <v>1300</v>
      </c>
      <c r="C39" s="81">
        <v>1300</v>
      </c>
      <c r="D39" s="81">
        <v>1300</v>
      </c>
      <c r="E39" s="179">
        <f t="shared" si="8"/>
        <v>0</v>
      </c>
      <c r="F39" s="176">
        <f t="shared" si="9"/>
        <v>0</v>
      </c>
      <c r="G39" s="179">
        <f t="shared" si="10"/>
        <v>0</v>
      </c>
      <c r="H39" s="176">
        <f t="shared" si="11"/>
        <v>0</v>
      </c>
    </row>
    <row r="40" spans="1:8" x14ac:dyDescent="0.25">
      <c r="A40" t="s">
        <v>241</v>
      </c>
      <c r="B40" s="81">
        <v>3400</v>
      </c>
      <c r="C40" s="81">
        <v>3400</v>
      </c>
      <c r="D40" s="81">
        <v>3400</v>
      </c>
      <c r="E40" s="179">
        <f t="shared" si="8"/>
        <v>0</v>
      </c>
      <c r="F40" s="176">
        <f t="shared" si="9"/>
        <v>0</v>
      </c>
      <c r="G40" s="179">
        <f t="shared" si="10"/>
        <v>0</v>
      </c>
      <c r="H40" s="176">
        <f t="shared" si="11"/>
        <v>0</v>
      </c>
    </row>
    <row r="42" spans="1:8" x14ac:dyDescent="0.25">
      <c r="A42" t="s">
        <v>136</v>
      </c>
    </row>
  </sheetData>
  <mergeCells count="3">
    <mergeCell ref="E16:H16"/>
    <mergeCell ref="E27:H27"/>
    <mergeCell ref="E1:H1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0"/>
  <sheetViews>
    <sheetView topLeftCell="A9" workbookViewId="0">
      <selection activeCell="A2" sqref="A1:A1048576"/>
    </sheetView>
  </sheetViews>
  <sheetFormatPr defaultRowHeight="15" x14ac:dyDescent="0.25"/>
  <cols>
    <col min="1" max="1" width="5.140625" style="156" bestFit="1" customWidth="1"/>
    <col min="2" max="2" width="9.140625" style="157" customWidth="1"/>
    <col min="3" max="3" width="9.140625" style="158" customWidth="1"/>
    <col min="4" max="4" width="9" style="158" bestFit="1" customWidth="1"/>
    <col min="5" max="7" width="9.140625" style="157" customWidth="1"/>
    <col min="8" max="8" width="9.140625" style="158" customWidth="1"/>
  </cols>
  <sheetData>
    <row r="1" spans="1:8" x14ac:dyDescent="0.25">
      <c r="A1" s="223" t="s">
        <v>288</v>
      </c>
      <c r="B1" s="219"/>
      <c r="C1" s="220"/>
      <c r="D1" s="220"/>
      <c r="E1" s="219"/>
      <c r="F1" s="219"/>
      <c r="G1" s="219"/>
      <c r="H1" s="220"/>
    </row>
    <row r="3" spans="1:8" ht="65.25" customHeight="1" thickBot="1" x14ac:dyDescent="0.3">
      <c r="A3" s="39" t="s">
        <v>104</v>
      </c>
      <c r="B3" s="149" t="s">
        <v>289</v>
      </c>
      <c r="C3" s="146" t="s">
        <v>290</v>
      </c>
      <c r="D3" s="146" t="s">
        <v>291</v>
      </c>
      <c r="E3" s="149" t="s">
        <v>292</v>
      </c>
      <c r="F3" s="149" t="s">
        <v>121</v>
      </c>
      <c r="G3" s="149" t="s">
        <v>106</v>
      </c>
      <c r="H3" s="146" t="s">
        <v>293</v>
      </c>
    </row>
    <row r="4" spans="1:8" ht="15.75" customHeight="1" thickTop="1" x14ac:dyDescent="0.25">
      <c r="A4" s="40">
        <v>1976</v>
      </c>
      <c r="B4" s="41">
        <v>2007417</v>
      </c>
      <c r="C4" s="147">
        <v>64.7</v>
      </c>
      <c r="D4" s="147">
        <v>60.2</v>
      </c>
      <c r="E4" s="41">
        <v>1299241</v>
      </c>
      <c r="F4" s="41">
        <v>1207662</v>
      </c>
      <c r="G4" s="41">
        <v>91579</v>
      </c>
      <c r="H4" s="147">
        <v>7</v>
      </c>
    </row>
    <row r="5" spans="1:8" x14ac:dyDescent="0.25">
      <c r="A5" s="40">
        <v>1977</v>
      </c>
      <c r="B5" s="41">
        <v>2061250</v>
      </c>
      <c r="C5" s="147">
        <v>64.400000000000006</v>
      </c>
      <c r="D5" s="147">
        <v>60</v>
      </c>
      <c r="E5" s="41">
        <v>1327423</v>
      </c>
      <c r="F5" s="41">
        <v>1237495</v>
      </c>
      <c r="G5" s="41">
        <v>89928</v>
      </c>
      <c r="H5" s="147">
        <v>6.8</v>
      </c>
    </row>
    <row r="6" spans="1:8" x14ac:dyDescent="0.25">
      <c r="A6" s="40">
        <v>1978</v>
      </c>
      <c r="B6" s="41">
        <v>2117667</v>
      </c>
      <c r="C6" s="147">
        <v>64.099999999999994</v>
      </c>
      <c r="D6" s="147">
        <v>60.5</v>
      </c>
      <c r="E6" s="41">
        <v>1356921</v>
      </c>
      <c r="F6" s="41">
        <v>1281597</v>
      </c>
      <c r="G6" s="41">
        <v>75324</v>
      </c>
      <c r="H6" s="147">
        <v>5.6</v>
      </c>
    </row>
    <row r="7" spans="1:8" x14ac:dyDescent="0.25">
      <c r="A7" s="40">
        <v>1979</v>
      </c>
      <c r="B7" s="41">
        <v>2169417</v>
      </c>
      <c r="C7" s="147">
        <v>63.4</v>
      </c>
      <c r="D7" s="147">
        <v>60.2</v>
      </c>
      <c r="E7" s="41">
        <v>1375201</v>
      </c>
      <c r="F7" s="41">
        <v>1306773</v>
      </c>
      <c r="G7" s="41">
        <v>68428</v>
      </c>
      <c r="H7" s="147">
        <v>5</v>
      </c>
    </row>
    <row r="8" spans="1:8" x14ac:dyDescent="0.25">
      <c r="A8" s="40">
        <v>1980</v>
      </c>
      <c r="B8" s="41">
        <v>2221250</v>
      </c>
      <c r="C8" s="147">
        <v>62.8</v>
      </c>
      <c r="D8" s="147">
        <v>58.6</v>
      </c>
      <c r="E8" s="41">
        <v>1395675</v>
      </c>
      <c r="F8" s="41">
        <v>1301796</v>
      </c>
      <c r="G8" s="41">
        <v>93879</v>
      </c>
      <c r="H8" s="147">
        <v>6.7</v>
      </c>
    </row>
    <row r="9" spans="1:8" x14ac:dyDescent="0.25">
      <c r="A9" s="40">
        <v>1981</v>
      </c>
      <c r="B9" s="41">
        <v>2266583</v>
      </c>
      <c r="C9" s="147">
        <v>63.2</v>
      </c>
      <c r="D9" s="147">
        <v>58</v>
      </c>
      <c r="E9" s="41">
        <v>1432219</v>
      </c>
      <c r="F9" s="41">
        <v>1314907</v>
      </c>
      <c r="G9" s="41">
        <v>117312</v>
      </c>
      <c r="H9" s="147">
        <v>8.1999999999999993</v>
      </c>
    </row>
    <row r="10" spans="1:8" x14ac:dyDescent="0.25">
      <c r="A10" s="40">
        <v>1982</v>
      </c>
      <c r="B10" s="41">
        <v>2307333</v>
      </c>
      <c r="C10" s="147">
        <v>64.2</v>
      </c>
      <c r="D10" s="147">
        <v>57.3</v>
      </c>
      <c r="E10" s="41">
        <v>1482373</v>
      </c>
      <c r="F10" s="41">
        <v>1322883</v>
      </c>
      <c r="G10" s="41">
        <v>159490</v>
      </c>
      <c r="H10" s="147">
        <v>10.8</v>
      </c>
    </row>
    <row r="11" spans="1:8" x14ac:dyDescent="0.25">
      <c r="A11" s="40">
        <v>1983</v>
      </c>
      <c r="B11" s="41">
        <v>2341083</v>
      </c>
      <c r="C11" s="147">
        <v>63.2</v>
      </c>
      <c r="D11" s="147">
        <v>56.9</v>
      </c>
      <c r="E11" s="41">
        <v>1479137</v>
      </c>
      <c r="F11" s="41">
        <v>1333162</v>
      </c>
      <c r="G11" s="41">
        <v>145975</v>
      </c>
      <c r="H11" s="147">
        <v>9.9</v>
      </c>
    </row>
    <row r="12" spans="1:8" x14ac:dyDescent="0.25">
      <c r="A12" s="40">
        <v>1984</v>
      </c>
      <c r="B12" s="41">
        <v>2378500</v>
      </c>
      <c r="C12" s="147">
        <v>62.9</v>
      </c>
      <c r="D12" s="147">
        <v>58.5</v>
      </c>
      <c r="E12" s="41">
        <v>1495188</v>
      </c>
      <c r="F12" s="41">
        <v>1391286</v>
      </c>
      <c r="G12" s="41">
        <v>103902</v>
      </c>
      <c r="H12" s="147">
        <v>6.9</v>
      </c>
    </row>
    <row r="13" spans="1:8" x14ac:dyDescent="0.25">
      <c r="A13" s="40">
        <v>1985</v>
      </c>
      <c r="B13" s="41">
        <v>2426500</v>
      </c>
      <c r="C13" s="147">
        <v>63.8</v>
      </c>
      <c r="D13" s="147">
        <v>59.5</v>
      </c>
      <c r="E13" s="41">
        <v>1548924</v>
      </c>
      <c r="F13" s="41">
        <v>1443612</v>
      </c>
      <c r="G13" s="41">
        <v>105312</v>
      </c>
      <c r="H13" s="147">
        <v>6.8</v>
      </c>
    </row>
    <row r="14" spans="1:8" x14ac:dyDescent="0.25">
      <c r="A14" s="40">
        <v>1986</v>
      </c>
      <c r="B14" s="41">
        <v>2455333</v>
      </c>
      <c r="C14" s="147">
        <v>64.900000000000006</v>
      </c>
      <c r="D14" s="147">
        <v>60.7</v>
      </c>
      <c r="E14" s="41">
        <v>1592306</v>
      </c>
      <c r="F14" s="41">
        <v>1491069</v>
      </c>
      <c r="G14" s="41">
        <v>101237</v>
      </c>
      <c r="H14" s="147">
        <v>6.4</v>
      </c>
    </row>
    <row r="15" spans="1:8" x14ac:dyDescent="0.25">
      <c r="A15" s="40">
        <v>1987</v>
      </c>
      <c r="B15" s="41">
        <v>2495333</v>
      </c>
      <c r="C15" s="147">
        <v>65.400000000000006</v>
      </c>
      <c r="D15" s="147">
        <v>61.8</v>
      </c>
      <c r="E15" s="41">
        <v>1631897</v>
      </c>
      <c r="F15" s="41">
        <v>1542170</v>
      </c>
      <c r="G15" s="41">
        <v>89727</v>
      </c>
      <c r="H15" s="147">
        <v>5.5</v>
      </c>
    </row>
    <row r="16" spans="1:8" x14ac:dyDescent="0.25">
      <c r="A16" s="40">
        <v>1988</v>
      </c>
      <c r="B16" s="41">
        <v>2533000</v>
      </c>
      <c r="C16" s="147">
        <v>65.599999999999994</v>
      </c>
      <c r="D16" s="147">
        <v>62.5</v>
      </c>
      <c r="E16" s="41">
        <v>1660533</v>
      </c>
      <c r="F16" s="41">
        <v>1583928</v>
      </c>
      <c r="G16" s="41">
        <v>76605</v>
      </c>
      <c r="H16" s="147">
        <v>4.5999999999999996</v>
      </c>
    </row>
    <row r="17" spans="1:8" x14ac:dyDescent="0.25">
      <c r="A17" s="40">
        <v>1989</v>
      </c>
      <c r="B17" s="41">
        <v>2566000</v>
      </c>
      <c r="C17" s="147">
        <v>66</v>
      </c>
      <c r="D17" s="147">
        <v>62.9</v>
      </c>
      <c r="E17" s="41">
        <v>1693438</v>
      </c>
      <c r="F17" s="41">
        <v>1615009</v>
      </c>
      <c r="G17" s="41">
        <v>78429</v>
      </c>
      <c r="H17" s="147">
        <v>4.5999999999999996</v>
      </c>
    </row>
    <row r="18" spans="1:8" x14ac:dyDescent="0.25">
      <c r="A18" s="40">
        <v>1990</v>
      </c>
      <c r="B18" s="41">
        <v>2611843</v>
      </c>
      <c r="C18" s="147">
        <v>66.5</v>
      </c>
      <c r="D18" s="147">
        <v>63.3</v>
      </c>
      <c r="E18" s="41">
        <v>1737831</v>
      </c>
      <c r="F18" s="41">
        <v>1652949</v>
      </c>
      <c r="G18" s="41">
        <v>84882</v>
      </c>
      <c r="H18" s="147">
        <v>4.9000000000000004</v>
      </c>
    </row>
    <row r="19" spans="1:8" x14ac:dyDescent="0.25">
      <c r="A19" s="40">
        <v>1991</v>
      </c>
      <c r="B19" s="41">
        <v>2663759</v>
      </c>
      <c r="C19" s="147">
        <v>66.3</v>
      </c>
      <c r="D19" s="147">
        <v>62.3</v>
      </c>
      <c r="E19" s="41">
        <v>1767123</v>
      </c>
      <c r="F19" s="41">
        <v>1659196</v>
      </c>
      <c r="G19" s="41">
        <v>107927</v>
      </c>
      <c r="H19" s="147">
        <v>6.1</v>
      </c>
    </row>
    <row r="20" spans="1:8" x14ac:dyDescent="0.25">
      <c r="A20" s="40">
        <v>1992</v>
      </c>
      <c r="B20" s="41">
        <v>2699745</v>
      </c>
      <c r="C20" s="147">
        <v>66.7</v>
      </c>
      <c r="D20" s="147">
        <v>62.2</v>
      </c>
      <c r="E20" s="41">
        <v>1799677</v>
      </c>
      <c r="F20" s="41">
        <v>1678803</v>
      </c>
      <c r="G20" s="41">
        <v>120874</v>
      </c>
      <c r="H20" s="147">
        <v>6.7</v>
      </c>
    </row>
    <row r="21" spans="1:8" x14ac:dyDescent="0.25">
      <c r="A21" s="40">
        <v>1993</v>
      </c>
      <c r="B21" s="41">
        <v>2739480</v>
      </c>
      <c r="C21" s="147">
        <v>66.7</v>
      </c>
      <c r="D21" s="147">
        <v>61.8</v>
      </c>
      <c r="E21" s="41">
        <v>1826650</v>
      </c>
      <c r="F21" s="41">
        <v>1693483</v>
      </c>
      <c r="G21" s="41">
        <v>133167</v>
      </c>
      <c r="H21" s="147">
        <v>7.3</v>
      </c>
    </row>
    <row r="22" spans="1:8" x14ac:dyDescent="0.25">
      <c r="A22" s="40">
        <v>1994</v>
      </c>
      <c r="B22" s="41">
        <v>2775049</v>
      </c>
      <c r="C22" s="147">
        <v>66.400000000000006</v>
      </c>
      <c r="D22" s="147">
        <v>62.3</v>
      </c>
      <c r="E22" s="41">
        <v>1841428</v>
      </c>
      <c r="F22" s="41">
        <v>1727714</v>
      </c>
      <c r="G22" s="41">
        <v>113714</v>
      </c>
      <c r="H22" s="147">
        <v>6.2</v>
      </c>
    </row>
    <row r="23" spans="1:8" x14ac:dyDescent="0.25">
      <c r="A23" s="40">
        <v>1995</v>
      </c>
      <c r="B23" s="41">
        <v>2813952</v>
      </c>
      <c r="C23" s="147">
        <v>66.2</v>
      </c>
      <c r="D23" s="147">
        <v>62.8</v>
      </c>
      <c r="E23" s="41">
        <v>1864221</v>
      </c>
      <c r="F23" s="41">
        <v>1768540</v>
      </c>
      <c r="G23" s="41">
        <v>95681</v>
      </c>
      <c r="H23" s="147">
        <v>5.0999999999999996</v>
      </c>
    </row>
    <row r="24" spans="1:8" x14ac:dyDescent="0.25">
      <c r="A24" s="40">
        <v>1996</v>
      </c>
      <c r="B24" s="41">
        <v>2851104</v>
      </c>
      <c r="C24" s="147">
        <v>66.2</v>
      </c>
      <c r="D24" s="147">
        <v>62.4</v>
      </c>
      <c r="E24" s="41">
        <v>1886064</v>
      </c>
      <c r="F24" s="41">
        <v>1779221</v>
      </c>
      <c r="G24" s="41">
        <v>106843</v>
      </c>
      <c r="H24" s="147">
        <v>5.7</v>
      </c>
    </row>
    <row r="25" spans="1:8" x14ac:dyDescent="0.25">
      <c r="A25" s="40">
        <v>1997</v>
      </c>
      <c r="B25" s="41">
        <v>2897839</v>
      </c>
      <c r="C25" s="147">
        <v>66.3</v>
      </c>
      <c r="D25" s="147">
        <v>63.3</v>
      </c>
      <c r="E25" s="41">
        <v>1920244</v>
      </c>
      <c r="F25" s="41">
        <v>1834337</v>
      </c>
      <c r="G25" s="41">
        <v>85907</v>
      </c>
      <c r="H25" s="147">
        <v>4.5</v>
      </c>
    </row>
    <row r="26" spans="1:8" x14ac:dyDescent="0.25">
      <c r="A26" s="40">
        <v>1998</v>
      </c>
      <c r="B26" s="41">
        <v>2945825</v>
      </c>
      <c r="C26" s="147">
        <v>65.900000000000006</v>
      </c>
      <c r="D26" s="147">
        <v>63.5</v>
      </c>
      <c r="E26" s="41">
        <v>1940846</v>
      </c>
      <c r="F26" s="41">
        <v>1870270</v>
      </c>
      <c r="G26" s="41">
        <v>70576</v>
      </c>
      <c r="H26" s="147">
        <v>3.6</v>
      </c>
    </row>
    <row r="27" spans="1:8" x14ac:dyDescent="0.25">
      <c r="A27" s="40">
        <v>1999</v>
      </c>
      <c r="B27" s="41">
        <v>2989560</v>
      </c>
      <c r="C27" s="147">
        <v>65.5</v>
      </c>
      <c r="D27" s="147">
        <v>62.8</v>
      </c>
      <c r="E27" s="41">
        <v>1958598</v>
      </c>
      <c r="F27" s="41">
        <v>1877345</v>
      </c>
      <c r="G27" s="41">
        <v>81253</v>
      </c>
      <c r="H27" s="147">
        <v>4.0999999999999996</v>
      </c>
    </row>
    <row r="28" spans="1:8" x14ac:dyDescent="0.25">
      <c r="A28" s="40">
        <v>2000</v>
      </c>
      <c r="B28" s="41">
        <v>3027367</v>
      </c>
      <c r="C28" s="147">
        <v>64.900000000000006</v>
      </c>
      <c r="D28" s="147">
        <v>62.5</v>
      </c>
      <c r="E28" s="41">
        <v>1965481</v>
      </c>
      <c r="F28" s="41">
        <v>1892559</v>
      </c>
      <c r="G28" s="41">
        <v>72922</v>
      </c>
      <c r="H28" s="147">
        <v>3.7</v>
      </c>
    </row>
    <row r="29" spans="1:8" x14ac:dyDescent="0.25">
      <c r="A29" s="40">
        <v>2001</v>
      </c>
      <c r="B29" s="41">
        <v>3064191</v>
      </c>
      <c r="C29" s="147">
        <v>63.4</v>
      </c>
      <c r="D29" s="147">
        <v>60</v>
      </c>
      <c r="E29" s="41">
        <v>1941956</v>
      </c>
      <c r="F29" s="41">
        <v>1839246</v>
      </c>
      <c r="G29" s="41">
        <v>102710</v>
      </c>
      <c r="H29" s="147">
        <v>5.3</v>
      </c>
    </row>
    <row r="30" spans="1:8" x14ac:dyDescent="0.25">
      <c r="A30" s="40">
        <v>2002</v>
      </c>
      <c r="B30" s="41">
        <v>3098739</v>
      </c>
      <c r="C30" s="147">
        <v>63.1</v>
      </c>
      <c r="D30" s="147">
        <v>59</v>
      </c>
      <c r="E30" s="41">
        <v>1954548</v>
      </c>
      <c r="F30" s="41">
        <v>1828735</v>
      </c>
      <c r="G30" s="41">
        <v>125813</v>
      </c>
      <c r="H30" s="147">
        <v>6.4</v>
      </c>
    </row>
    <row r="31" spans="1:8" x14ac:dyDescent="0.25">
      <c r="A31" s="40">
        <v>2003</v>
      </c>
      <c r="B31" s="41">
        <v>3133915</v>
      </c>
      <c r="C31" s="147">
        <v>63.8</v>
      </c>
      <c r="D31" s="147">
        <v>59.2</v>
      </c>
      <c r="E31" s="41">
        <v>1999485</v>
      </c>
      <c r="F31" s="41">
        <v>1855599</v>
      </c>
      <c r="G31" s="41">
        <v>143886</v>
      </c>
      <c r="H31" s="147">
        <v>7.2</v>
      </c>
    </row>
    <row r="32" spans="1:8" x14ac:dyDescent="0.25">
      <c r="A32" s="40">
        <v>2004</v>
      </c>
      <c r="B32" s="41">
        <v>3178645</v>
      </c>
      <c r="C32" s="147">
        <v>64.3</v>
      </c>
      <c r="D32" s="147">
        <v>59.5</v>
      </c>
      <c r="E32" s="41">
        <v>2043864</v>
      </c>
      <c r="F32" s="41">
        <v>1891722</v>
      </c>
      <c r="G32" s="41">
        <v>152142</v>
      </c>
      <c r="H32" s="147">
        <v>7.4</v>
      </c>
    </row>
    <row r="33" spans="1:8" x14ac:dyDescent="0.25">
      <c r="A33" s="40">
        <v>2005</v>
      </c>
      <c r="B33" s="41">
        <v>3234049</v>
      </c>
      <c r="C33" s="147">
        <v>64</v>
      </c>
      <c r="D33" s="147">
        <v>59.4</v>
      </c>
      <c r="E33" s="41">
        <v>2071111</v>
      </c>
      <c r="F33" s="41">
        <v>1919644</v>
      </c>
      <c r="G33" s="41">
        <v>151467</v>
      </c>
      <c r="H33" s="147">
        <v>7.3</v>
      </c>
    </row>
    <row r="34" spans="1:8" x14ac:dyDescent="0.25">
      <c r="A34" s="40">
        <v>2006</v>
      </c>
      <c r="B34" s="41">
        <v>3305437</v>
      </c>
      <c r="C34" s="147">
        <v>65</v>
      </c>
      <c r="D34" s="147">
        <v>60.5</v>
      </c>
      <c r="E34" s="41">
        <v>2148698</v>
      </c>
      <c r="F34" s="41">
        <v>2001245</v>
      </c>
      <c r="G34" s="41">
        <v>147453</v>
      </c>
      <c r="H34" s="147">
        <v>6.9</v>
      </c>
    </row>
    <row r="35" spans="1:8" x14ac:dyDescent="0.25">
      <c r="A35" s="40">
        <v>2007</v>
      </c>
      <c r="B35" s="41">
        <v>3374548</v>
      </c>
      <c r="C35" s="147">
        <v>63.9</v>
      </c>
      <c r="D35" s="147">
        <v>60</v>
      </c>
      <c r="E35" s="41">
        <v>2155198</v>
      </c>
      <c r="F35" s="41">
        <v>2024493</v>
      </c>
      <c r="G35" s="41">
        <v>130705</v>
      </c>
      <c r="H35" s="147">
        <v>6.1</v>
      </c>
    </row>
    <row r="36" spans="1:8" x14ac:dyDescent="0.25">
      <c r="A36" s="40">
        <v>2008</v>
      </c>
      <c r="B36" s="41">
        <v>3439974</v>
      </c>
      <c r="C36" s="147">
        <v>62.8</v>
      </c>
      <c r="D36" s="147">
        <v>58.2</v>
      </c>
      <c r="E36" s="41">
        <v>2160084</v>
      </c>
      <c r="F36" s="41">
        <v>2002903</v>
      </c>
      <c r="G36" s="41">
        <v>157181</v>
      </c>
      <c r="H36" s="147">
        <v>7.3</v>
      </c>
    </row>
    <row r="37" spans="1:8" x14ac:dyDescent="0.25">
      <c r="A37" s="40">
        <v>2009</v>
      </c>
      <c r="B37" s="41">
        <v>3490448</v>
      </c>
      <c r="C37" s="147">
        <v>62.1</v>
      </c>
      <c r="D37" s="147">
        <v>55</v>
      </c>
      <c r="E37" s="41">
        <v>2166737</v>
      </c>
      <c r="F37" s="41">
        <v>1919307</v>
      </c>
      <c r="G37" s="41">
        <v>247430</v>
      </c>
      <c r="H37" s="147">
        <v>11.4</v>
      </c>
    </row>
    <row r="38" spans="1:8" x14ac:dyDescent="0.25">
      <c r="A38" s="40">
        <v>2010</v>
      </c>
      <c r="B38" s="41">
        <v>3564619</v>
      </c>
      <c r="C38" s="147">
        <v>61</v>
      </c>
      <c r="D38" s="147">
        <v>54.1</v>
      </c>
      <c r="E38" s="41">
        <v>2174535</v>
      </c>
      <c r="F38" s="41">
        <v>1928442</v>
      </c>
      <c r="G38" s="41">
        <v>246093</v>
      </c>
      <c r="H38" s="147">
        <v>11.3</v>
      </c>
    </row>
    <row r="39" spans="1:8" x14ac:dyDescent="0.25">
      <c r="A39" s="40">
        <v>2011</v>
      </c>
      <c r="B39" s="41">
        <v>3612048</v>
      </c>
      <c r="C39" s="147">
        <v>60.5</v>
      </c>
      <c r="D39" s="147">
        <v>54.2</v>
      </c>
      <c r="E39" s="41">
        <v>2185171</v>
      </c>
      <c r="F39" s="41">
        <v>1957493</v>
      </c>
      <c r="G39" s="41">
        <v>227678</v>
      </c>
      <c r="H39" s="147">
        <v>10.4</v>
      </c>
    </row>
    <row r="40" spans="1:8" x14ac:dyDescent="0.25">
      <c r="A40" s="40">
        <v>2012</v>
      </c>
      <c r="B40" s="41">
        <v>3655515</v>
      </c>
      <c r="C40" s="147">
        <v>59.9</v>
      </c>
      <c r="D40" s="147">
        <v>54.5</v>
      </c>
      <c r="E40" s="41">
        <v>2190203</v>
      </c>
      <c r="F40" s="41">
        <v>1992957</v>
      </c>
      <c r="G40" s="41">
        <v>197246</v>
      </c>
      <c r="H40" s="147">
        <v>9</v>
      </c>
    </row>
    <row r="41" spans="1:8" x14ac:dyDescent="0.25">
      <c r="A41" s="40">
        <v>2013</v>
      </c>
      <c r="B41" s="41">
        <v>3704281</v>
      </c>
      <c r="C41" s="147">
        <v>59.3</v>
      </c>
      <c r="D41" s="147">
        <v>54.9</v>
      </c>
      <c r="E41" s="41">
        <v>2197876</v>
      </c>
      <c r="F41" s="41">
        <v>2034404</v>
      </c>
      <c r="G41" s="41">
        <v>163472</v>
      </c>
      <c r="H41" s="147">
        <v>7.4</v>
      </c>
    </row>
    <row r="42" spans="1:8" x14ac:dyDescent="0.25">
      <c r="A42" s="40">
        <v>2014</v>
      </c>
      <c r="B42" s="74">
        <v>3759002</v>
      </c>
      <c r="C42" s="148">
        <v>59.1</v>
      </c>
      <c r="D42" s="148">
        <v>55.4</v>
      </c>
      <c r="E42" s="74">
        <v>2222426</v>
      </c>
      <c r="F42" s="74">
        <v>2082941</v>
      </c>
      <c r="G42" s="74">
        <v>139485</v>
      </c>
      <c r="H42" s="148">
        <v>6.3</v>
      </c>
    </row>
    <row r="43" spans="1:8" x14ac:dyDescent="0.25">
      <c r="A43" s="40">
        <v>2015</v>
      </c>
      <c r="B43" s="74">
        <v>3822409</v>
      </c>
      <c r="C43" s="148">
        <v>59.3</v>
      </c>
      <c r="D43" s="148">
        <v>55.8</v>
      </c>
      <c r="E43" s="74">
        <v>2267837</v>
      </c>
      <c r="F43" s="74">
        <v>2134087</v>
      </c>
      <c r="G43" s="74">
        <v>133750</v>
      </c>
      <c r="H43" s="148">
        <v>5.9</v>
      </c>
    </row>
    <row r="44" spans="1:8" x14ac:dyDescent="0.25">
      <c r="A44" s="40">
        <v>2016</v>
      </c>
      <c r="B44" s="74">
        <v>3888005</v>
      </c>
      <c r="C44" s="148">
        <v>58.8</v>
      </c>
      <c r="D44" s="148">
        <v>55.9</v>
      </c>
      <c r="E44" s="74">
        <v>2286054</v>
      </c>
      <c r="F44" s="74">
        <v>2174301</v>
      </c>
      <c r="G44" s="74">
        <v>111753</v>
      </c>
      <c r="H44" s="148">
        <v>4.9000000000000004</v>
      </c>
    </row>
    <row r="45" spans="1:8" x14ac:dyDescent="0.25">
      <c r="A45" s="40">
        <v>2017</v>
      </c>
      <c r="B45" s="140">
        <v>3897645</v>
      </c>
      <c r="C45" s="145">
        <v>58</v>
      </c>
      <c r="D45" s="145">
        <v>55.6</v>
      </c>
      <c r="E45" s="140">
        <v>2261766</v>
      </c>
      <c r="F45" s="140">
        <v>2166708</v>
      </c>
      <c r="G45" s="140">
        <v>95058</v>
      </c>
      <c r="H45" s="145">
        <v>4.2</v>
      </c>
    </row>
    <row r="46" spans="1:8" x14ac:dyDescent="0.25">
      <c r="A46" s="40">
        <v>2018</v>
      </c>
      <c r="B46" s="140">
        <v>3948448</v>
      </c>
      <c r="C46" s="145">
        <v>57.8</v>
      </c>
      <c r="D46" s="145">
        <v>55.9</v>
      </c>
      <c r="E46" s="140">
        <v>2282022</v>
      </c>
      <c r="F46" s="140">
        <v>2205356</v>
      </c>
      <c r="G46" s="140">
        <v>76666</v>
      </c>
      <c r="H46" s="145">
        <v>3.4</v>
      </c>
    </row>
    <row r="47" spans="1:8" x14ac:dyDescent="0.25">
      <c r="A47" s="40">
        <v>2019</v>
      </c>
      <c r="B47" s="140">
        <v>4002601</v>
      </c>
      <c r="C47" s="145">
        <v>58.1</v>
      </c>
      <c r="D47" s="145">
        <v>56.5</v>
      </c>
      <c r="E47" s="140">
        <v>2324500</v>
      </c>
      <c r="F47" s="140">
        <v>2259807</v>
      </c>
      <c r="G47" s="140">
        <v>64693</v>
      </c>
      <c r="H47" s="145">
        <v>2.8</v>
      </c>
    </row>
    <row r="48" spans="1:8" x14ac:dyDescent="0.25">
      <c r="A48" s="40">
        <v>2020</v>
      </c>
      <c r="B48" s="140">
        <v>4062556</v>
      </c>
      <c r="C48" s="145">
        <v>57.5</v>
      </c>
      <c r="D48" s="145">
        <v>54</v>
      </c>
      <c r="E48" s="140">
        <v>2335026</v>
      </c>
      <c r="F48" s="140">
        <v>2195171</v>
      </c>
      <c r="G48" s="140">
        <v>139855</v>
      </c>
      <c r="H48" s="145">
        <v>6</v>
      </c>
    </row>
    <row r="49" spans="1:8" x14ac:dyDescent="0.25">
      <c r="A49" s="40">
        <v>2021</v>
      </c>
      <c r="B49" s="140">
        <v>4124126</v>
      </c>
      <c r="C49" s="145">
        <v>57.1</v>
      </c>
      <c r="D49" s="145">
        <v>54.8</v>
      </c>
      <c r="E49" s="140">
        <v>2353968</v>
      </c>
      <c r="F49" s="140">
        <v>2261060</v>
      </c>
      <c r="G49" s="140">
        <v>92908</v>
      </c>
      <c r="H49" s="145">
        <v>3.9</v>
      </c>
    </row>
    <row r="50" spans="1:8" x14ac:dyDescent="0.25">
      <c r="A50" s="40">
        <v>2022</v>
      </c>
      <c r="B50" s="140">
        <v>4204317</v>
      </c>
      <c r="C50" s="145">
        <v>56.5</v>
      </c>
      <c r="D50" s="145">
        <v>54.7</v>
      </c>
      <c r="E50" s="140">
        <v>2374975</v>
      </c>
      <c r="F50" s="140">
        <v>2297927</v>
      </c>
      <c r="G50" s="140">
        <v>77048</v>
      </c>
      <c r="H50" s="145">
        <v>3.2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0"/>
  <sheetViews>
    <sheetView tabSelected="1" workbookViewId="0">
      <selection activeCell="E44" sqref="E44"/>
    </sheetView>
  </sheetViews>
  <sheetFormatPr defaultRowHeight="15" x14ac:dyDescent="0.25"/>
  <cols>
    <col min="1" max="1" width="5.140625" style="156" bestFit="1" customWidth="1"/>
    <col min="2" max="2" width="10.28515625" style="151" bestFit="1" customWidth="1"/>
    <col min="4" max="4" width="5.140625" style="156" bestFit="1" customWidth="1"/>
    <col min="5" max="5" width="10.5703125" style="151" bestFit="1" customWidth="1"/>
    <col min="7" max="7" width="5" style="151" bestFit="1" customWidth="1"/>
    <col min="8" max="8" width="23.7109375" style="151" bestFit="1" customWidth="1"/>
    <col min="9" max="9" width="21.42578125" style="151" bestFit="1" customWidth="1"/>
    <col min="10" max="10" width="22.85546875" style="151" bestFit="1" customWidth="1"/>
  </cols>
  <sheetData>
    <row r="1" spans="1:10" x14ac:dyDescent="0.25">
      <c r="A1" s="223" t="s">
        <v>294</v>
      </c>
      <c r="B1" s="199"/>
      <c r="C1" s="199"/>
      <c r="D1" s="218"/>
      <c r="E1" s="199"/>
      <c r="G1" s="223" t="s">
        <v>295</v>
      </c>
      <c r="H1" s="199"/>
      <c r="I1" s="199"/>
      <c r="J1" s="199"/>
    </row>
    <row r="3" spans="1:10" ht="27" customHeight="1" thickBot="1" x14ac:dyDescent="0.3">
      <c r="A3" s="38" t="s">
        <v>104</v>
      </c>
      <c r="B3" s="38" t="s">
        <v>5</v>
      </c>
      <c r="D3" s="38" t="s">
        <v>104</v>
      </c>
      <c r="E3" s="38" t="s">
        <v>5</v>
      </c>
      <c r="H3" t="s">
        <v>296</v>
      </c>
      <c r="I3" t="s">
        <v>297</v>
      </c>
      <c r="J3" t="s">
        <v>298</v>
      </c>
    </row>
    <row r="4" spans="1:10" ht="15.75" customHeight="1" thickTop="1" x14ac:dyDescent="0.25">
      <c r="A4" s="37">
        <v>1939</v>
      </c>
      <c r="B4" s="135">
        <v>310100</v>
      </c>
      <c r="D4" s="37">
        <v>1986</v>
      </c>
      <c r="E4" s="135">
        <v>1338000</v>
      </c>
      <c r="G4" s="19">
        <v>2007</v>
      </c>
      <c r="H4" s="136">
        <v>675.36</v>
      </c>
      <c r="I4" s="137">
        <v>36</v>
      </c>
      <c r="J4" s="136">
        <v>18.760000000000002</v>
      </c>
    </row>
    <row r="5" spans="1:10" x14ac:dyDescent="0.25">
      <c r="A5" s="37">
        <v>1940</v>
      </c>
      <c r="B5" s="135">
        <v>328600</v>
      </c>
      <c r="D5" s="37">
        <v>1987</v>
      </c>
      <c r="E5" s="135">
        <v>1392200</v>
      </c>
      <c r="G5" s="19">
        <v>2008</v>
      </c>
      <c r="H5" s="136">
        <v>669.28</v>
      </c>
      <c r="I5" s="137">
        <v>35.6</v>
      </c>
      <c r="J5" s="136">
        <v>18.8</v>
      </c>
    </row>
    <row r="6" spans="1:10" x14ac:dyDescent="0.25">
      <c r="A6" s="37">
        <v>1941</v>
      </c>
      <c r="B6" s="135">
        <v>387500</v>
      </c>
      <c r="D6" s="37">
        <v>1988</v>
      </c>
      <c r="E6" s="135">
        <v>1449000</v>
      </c>
      <c r="G6" s="19">
        <v>2009</v>
      </c>
      <c r="H6" s="136">
        <v>665.55</v>
      </c>
      <c r="I6" s="137">
        <v>34.700000000000003</v>
      </c>
      <c r="J6" s="136">
        <v>19.18</v>
      </c>
    </row>
    <row r="7" spans="1:10" x14ac:dyDescent="0.25">
      <c r="A7" s="37">
        <v>1942</v>
      </c>
      <c r="B7" s="135">
        <v>416500</v>
      </c>
      <c r="D7" s="37">
        <v>1989</v>
      </c>
      <c r="E7" s="135">
        <v>1499700</v>
      </c>
      <c r="G7" s="19">
        <v>2010</v>
      </c>
      <c r="H7" s="136">
        <v>692.17</v>
      </c>
      <c r="I7" s="137">
        <v>34.799999999999997</v>
      </c>
      <c r="J7" s="136">
        <v>19.89</v>
      </c>
    </row>
    <row r="8" spans="1:10" x14ac:dyDescent="0.25">
      <c r="A8" s="37">
        <v>1943</v>
      </c>
      <c r="B8" s="135">
        <v>428500</v>
      </c>
      <c r="D8" s="37">
        <v>1990</v>
      </c>
      <c r="E8" s="135">
        <v>1527600</v>
      </c>
      <c r="G8" s="19">
        <v>2011</v>
      </c>
      <c r="H8" s="136">
        <v>716.18</v>
      </c>
      <c r="I8" s="137">
        <v>34.799999999999997</v>
      </c>
      <c r="J8" s="136">
        <v>20.58</v>
      </c>
    </row>
    <row r="9" spans="1:10" x14ac:dyDescent="0.25">
      <c r="A9" s="37">
        <v>1944</v>
      </c>
      <c r="B9" s="135">
        <v>408600</v>
      </c>
      <c r="D9" s="37">
        <v>1991</v>
      </c>
      <c r="E9" s="135">
        <v>1497300</v>
      </c>
      <c r="G9" s="19">
        <v>2012</v>
      </c>
      <c r="H9" s="136">
        <v>705.16</v>
      </c>
      <c r="I9" s="137">
        <v>35.1</v>
      </c>
      <c r="J9" s="136">
        <v>20.09</v>
      </c>
    </row>
    <row r="10" spans="1:10" x14ac:dyDescent="0.25">
      <c r="A10" s="37">
        <v>1945</v>
      </c>
      <c r="B10" s="135">
        <v>396000</v>
      </c>
      <c r="D10" s="37">
        <v>1992</v>
      </c>
      <c r="E10" s="135">
        <v>1511800</v>
      </c>
      <c r="G10" s="19">
        <v>2013</v>
      </c>
      <c r="H10" s="136">
        <v>716.15</v>
      </c>
      <c r="I10" s="137">
        <v>34.9</v>
      </c>
      <c r="J10" s="136">
        <v>20.52</v>
      </c>
    </row>
    <row r="11" spans="1:10" x14ac:dyDescent="0.25">
      <c r="A11" s="37">
        <v>1946</v>
      </c>
      <c r="B11" s="135">
        <v>411600</v>
      </c>
      <c r="D11" s="37">
        <v>1993</v>
      </c>
      <c r="E11" s="135">
        <v>1553000</v>
      </c>
      <c r="G11" s="19">
        <v>2014</v>
      </c>
      <c r="H11" s="136">
        <v>726.23</v>
      </c>
      <c r="I11" s="137">
        <v>34.5</v>
      </c>
      <c r="J11" s="136">
        <v>21.05</v>
      </c>
    </row>
    <row r="12" spans="1:10" x14ac:dyDescent="0.25">
      <c r="A12" s="37">
        <v>1947</v>
      </c>
      <c r="B12" s="135">
        <v>436200</v>
      </c>
      <c r="D12" s="37">
        <v>1994</v>
      </c>
      <c r="E12" s="135">
        <v>1592000</v>
      </c>
      <c r="G12" s="19">
        <v>2015</v>
      </c>
      <c r="H12" s="136">
        <v>743.27</v>
      </c>
      <c r="I12" s="137">
        <v>34.700000000000003</v>
      </c>
      <c r="J12" s="136">
        <v>21.42</v>
      </c>
    </row>
    <row r="13" spans="1:10" x14ac:dyDescent="0.25">
      <c r="A13" s="37">
        <v>1948</v>
      </c>
      <c r="B13" s="135">
        <v>456400</v>
      </c>
      <c r="D13" s="37">
        <v>1995</v>
      </c>
      <c r="E13" s="135">
        <v>1636300</v>
      </c>
      <c r="G13" s="19">
        <v>2016</v>
      </c>
      <c r="H13" s="136">
        <v>762.8</v>
      </c>
      <c r="I13" s="137">
        <v>34.5</v>
      </c>
      <c r="J13" s="136">
        <v>22.11</v>
      </c>
    </row>
    <row r="14" spans="1:10" x14ac:dyDescent="0.25">
      <c r="A14" s="37">
        <v>1949</v>
      </c>
      <c r="B14" s="135">
        <v>443100</v>
      </c>
      <c r="D14" s="37">
        <v>1996</v>
      </c>
      <c r="E14" s="135">
        <v>1669400</v>
      </c>
      <c r="G14" s="19">
        <v>2017</v>
      </c>
      <c r="H14" s="136">
        <v>791.99</v>
      </c>
      <c r="I14" s="137">
        <v>34.6</v>
      </c>
      <c r="J14" s="136">
        <v>22.89</v>
      </c>
    </row>
    <row r="15" spans="1:10" x14ac:dyDescent="0.25">
      <c r="A15" s="37">
        <v>1950</v>
      </c>
      <c r="B15" s="135">
        <v>461400</v>
      </c>
      <c r="D15" s="37">
        <v>1997</v>
      </c>
      <c r="E15" s="135">
        <v>1718800</v>
      </c>
      <c r="G15" s="19">
        <v>2018</v>
      </c>
      <c r="H15" s="136">
        <v>829.36</v>
      </c>
      <c r="I15" s="137">
        <v>34.6</v>
      </c>
      <c r="J15" s="136">
        <v>23.97</v>
      </c>
    </row>
    <row r="16" spans="1:10" x14ac:dyDescent="0.25">
      <c r="A16" s="37">
        <v>1951</v>
      </c>
      <c r="B16" s="135">
        <v>505800</v>
      </c>
      <c r="D16" s="37">
        <v>1998</v>
      </c>
      <c r="E16" s="135">
        <v>1779800</v>
      </c>
      <c r="G16" s="19">
        <v>2019</v>
      </c>
      <c r="H16" s="136">
        <v>852.84</v>
      </c>
      <c r="I16" s="137">
        <v>34.5</v>
      </c>
      <c r="J16" s="136">
        <v>24.72</v>
      </c>
    </row>
    <row r="17" spans="1:10" x14ac:dyDescent="0.25">
      <c r="A17" s="37">
        <v>1952</v>
      </c>
      <c r="B17" s="135">
        <v>544300</v>
      </c>
      <c r="D17" s="37">
        <v>1999</v>
      </c>
      <c r="E17" s="135">
        <v>1826300</v>
      </c>
      <c r="G17" s="19">
        <v>2020</v>
      </c>
      <c r="H17" s="136">
        <v>888.31</v>
      </c>
      <c r="I17" s="137">
        <v>34.1</v>
      </c>
      <c r="J17" s="136">
        <v>26.05</v>
      </c>
    </row>
    <row r="18" spans="1:10" x14ac:dyDescent="0.25">
      <c r="A18" s="37">
        <v>1953</v>
      </c>
      <c r="B18" s="135">
        <v>543900</v>
      </c>
      <c r="D18" s="37">
        <v>2000</v>
      </c>
      <c r="E18" s="135">
        <v>1854000</v>
      </c>
      <c r="G18" s="19">
        <v>2021</v>
      </c>
      <c r="H18" s="136">
        <v>925.41</v>
      </c>
      <c r="I18" s="137">
        <v>34.299999999999997</v>
      </c>
      <c r="J18" s="136">
        <v>26.98</v>
      </c>
    </row>
    <row r="19" spans="1:10" x14ac:dyDescent="0.25">
      <c r="A19" s="37">
        <v>1954</v>
      </c>
      <c r="B19" s="135">
        <v>519700.00000000012</v>
      </c>
      <c r="D19" s="37">
        <v>2001</v>
      </c>
      <c r="E19" s="135">
        <v>1814800</v>
      </c>
      <c r="G19" s="19">
        <v>2022</v>
      </c>
      <c r="H19" s="138">
        <v>972.9</v>
      </c>
      <c r="I19" s="103">
        <v>34.5</v>
      </c>
      <c r="J19" s="138">
        <v>28.2</v>
      </c>
    </row>
    <row r="20" spans="1:10" x14ac:dyDescent="0.25">
      <c r="A20" s="37">
        <v>1955</v>
      </c>
      <c r="B20" s="135">
        <v>533000</v>
      </c>
      <c r="D20" s="37">
        <v>2002</v>
      </c>
      <c r="E20" s="135">
        <v>1795400</v>
      </c>
    </row>
    <row r="21" spans="1:10" x14ac:dyDescent="0.25">
      <c r="A21" s="37">
        <v>1956</v>
      </c>
      <c r="B21" s="135">
        <v>542900</v>
      </c>
      <c r="D21" s="37">
        <v>2003</v>
      </c>
      <c r="E21" s="135">
        <v>1799100</v>
      </c>
    </row>
    <row r="22" spans="1:10" x14ac:dyDescent="0.25">
      <c r="A22" s="37">
        <v>1957</v>
      </c>
      <c r="B22" s="135">
        <v>545000</v>
      </c>
      <c r="D22" s="37">
        <v>2004</v>
      </c>
      <c r="E22" s="135">
        <v>1826600</v>
      </c>
    </row>
    <row r="23" spans="1:10" x14ac:dyDescent="0.25">
      <c r="A23" s="37">
        <v>1958</v>
      </c>
      <c r="B23" s="135">
        <v>545900</v>
      </c>
      <c r="D23" s="37">
        <v>2005</v>
      </c>
      <c r="E23" s="135">
        <v>1862900</v>
      </c>
    </row>
    <row r="24" spans="1:10" x14ac:dyDescent="0.25">
      <c r="A24" s="37">
        <v>1959</v>
      </c>
      <c r="B24" s="135">
        <v>566900</v>
      </c>
      <c r="D24" s="37">
        <v>2006</v>
      </c>
      <c r="E24" s="135">
        <v>1905700</v>
      </c>
    </row>
    <row r="25" spans="1:10" x14ac:dyDescent="0.25">
      <c r="A25" s="37">
        <v>1960</v>
      </c>
      <c r="B25" s="135">
        <v>582500</v>
      </c>
      <c r="D25" s="37">
        <v>2007</v>
      </c>
      <c r="E25" s="135">
        <v>1945000</v>
      </c>
    </row>
    <row r="26" spans="1:10" x14ac:dyDescent="0.25">
      <c r="A26" s="37">
        <v>1961</v>
      </c>
      <c r="B26" s="135">
        <v>587000</v>
      </c>
      <c r="D26" s="37">
        <v>2008</v>
      </c>
      <c r="E26" s="135">
        <v>1926300</v>
      </c>
    </row>
    <row r="27" spans="1:10" x14ac:dyDescent="0.25">
      <c r="A27" s="37">
        <v>1962</v>
      </c>
      <c r="B27" s="135">
        <v>609800</v>
      </c>
      <c r="D27" s="37">
        <v>2009</v>
      </c>
      <c r="E27" s="135">
        <v>1814400</v>
      </c>
    </row>
    <row r="28" spans="1:10" x14ac:dyDescent="0.25">
      <c r="A28" s="37">
        <v>1963</v>
      </c>
      <c r="B28" s="135">
        <v>630600</v>
      </c>
      <c r="D28" s="37">
        <v>2010</v>
      </c>
      <c r="E28" s="135">
        <v>1811300</v>
      </c>
    </row>
    <row r="29" spans="1:10" x14ac:dyDescent="0.25">
      <c r="A29" s="37">
        <v>1964</v>
      </c>
      <c r="B29" s="135">
        <v>651500</v>
      </c>
      <c r="D29" s="37">
        <v>2011</v>
      </c>
      <c r="E29" s="135">
        <v>1832500</v>
      </c>
    </row>
    <row r="30" spans="1:10" x14ac:dyDescent="0.25">
      <c r="A30" s="37">
        <v>1965</v>
      </c>
      <c r="B30" s="135">
        <v>686000</v>
      </c>
      <c r="D30" s="37">
        <v>2012</v>
      </c>
      <c r="E30" s="135">
        <v>1864300</v>
      </c>
    </row>
    <row r="31" spans="1:10" x14ac:dyDescent="0.25">
      <c r="A31" s="37">
        <v>1966</v>
      </c>
      <c r="B31" s="135">
        <v>734900</v>
      </c>
      <c r="D31" s="37">
        <v>2013</v>
      </c>
      <c r="E31" s="135">
        <v>1901000</v>
      </c>
    </row>
    <row r="32" spans="1:10" x14ac:dyDescent="0.25">
      <c r="A32" s="37">
        <v>1967</v>
      </c>
      <c r="B32" s="135">
        <v>754500</v>
      </c>
      <c r="D32" s="37">
        <v>2014</v>
      </c>
      <c r="E32" s="135">
        <v>1951300</v>
      </c>
    </row>
    <row r="33" spans="1:5" x14ac:dyDescent="0.25">
      <c r="A33" s="37">
        <v>1968</v>
      </c>
      <c r="B33" s="135">
        <v>782900</v>
      </c>
      <c r="D33" s="37">
        <v>2015</v>
      </c>
      <c r="E33" s="81">
        <v>2006700</v>
      </c>
    </row>
    <row r="34" spans="1:5" x14ac:dyDescent="0.25">
      <c r="A34" s="37">
        <v>1969</v>
      </c>
      <c r="B34" s="135">
        <v>819800</v>
      </c>
      <c r="D34" s="37">
        <v>2016</v>
      </c>
      <c r="E34" s="81">
        <v>2055300</v>
      </c>
    </row>
    <row r="35" spans="1:5" x14ac:dyDescent="0.25">
      <c r="A35" s="37">
        <v>1970</v>
      </c>
      <c r="B35" s="135">
        <v>842000</v>
      </c>
      <c r="D35" s="37">
        <v>2017</v>
      </c>
      <c r="E35" s="135">
        <v>2096100</v>
      </c>
    </row>
    <row r="36" spans="1:5" x14ac:dyDescent="0.25">
      <c r="A36" s="37">
        <v>1971</v>
      </c>
      <c r="B36" s="135">
        <v>862600</v>
      </c>
      <c r="D36" s="37">
        <v>2018</v>
      </c>
      <c r="E36" s="135">
        <v>2154800</v>
      </c>
    </row>
    <row r="37" spans="1:5" x14ac:dyDescent="0.25">
      <c r="A37" s="37">
        <v>1972</v>
      </c>
      <c r="B37" s="135">
        <v>920300</v>
      </c>
      <c r="D37" s="37">
        <v>2019</v>
      </c>
      <c r="E37" s="135">
        <v>2189600</v>
      </c>
    </row>
    <row r="38" spans="1:5" x14ac:dyDescent="0.25">
      <c r="A38" s="37">
        <v>1973</v>
      </c>
      <c r="B38" s="135">
        <v>984000</v>
      </c>
      <c r="D38" s="37">
        <v>2020</v>
      </c>
      <c r="E38" s="135">
        <v>2082300</v>
      </c>
    </row>
    <row r="39" spans="1:5" x14ac:dyDescent="0.25">
      <c r="A39" s="37">
        <v>1974</v>
      </c>
      <c r="B39" s="135">
        <v>1015800</v>
      </c>
      <c r="D39" s="37">
        <v>2021</v>
      </c>
      <c r="E39" s="135">
        <v>2154600</v>
      </c>
    </row>
    <row r="40" spans="1:5" x14ac:dyDescent="0.25">
      <c r="A40" s="37">
        <v>1975</v>
      </c>
      <c r="B40" s="135">
        <v>982600</v>
      </c>
      <c r="D40" s="37">
        <v>2022</v>
      </c>
      <c r="E40" s="135">
        <v>2243500</v>
      </c>
    </row>
    <row r="41" spans="1:5" x14ac:dyDescent="0.25">
      <c r="A41" s="37">
        <v>1976</v>
      </c>
      <c r="B41" s="135">
        <v>1038100</v>
      </c>
      <c r="D41" s="37"/>
      <c r="E41" s="135"/>
    </row>
    <row r="42" spans="1:5" x14ac:dyDescent="0.25">
      <c r="A42" s="37">
        <v>1977</v>
      </c>
      <c r="B42" s="135">
        <v>1081700</v>
      </c>
      <c r="D42" s="37"/>
      <c r="E42" s="135"/>
    </row>
    <row r="43" spans="1:5" x14ac:dyDescent="0.25">
      <c r="A43" s="37">
        <v>1978</v>
      </c>
      <c r="B43" s="135">
        <v>1137500</v>
      </c>
      <c r="D43" s="37"/>
      <c r="E43" s="135"/>
    </row>
    <row r="44" spans="1:5" x14ac:dyDescent="0.25">
      <c r="A44" s="37">
        <v>1979</v>
      </c>
      <c r="B44" s="135">
        <v>1176000</v>
      </c>
      <c r="D44" s="37"/>
      <c r="E44" s="135"/>
    </row>
    <row r="45" spans="1:5" x14ac:dyDescent="0.25">
      <c r="A45" s="37">
        <v>1980</v>
      </c>
      <c r="B45" s="135">
        <v>1188800</v>
      </c>
      <c r="D45" s="37"/>
      <c r="E45" s="135"/>
    </row>
    <row r="46" spans="1:5" x14ac:dyDescent="0.25">
      <c r="A46" s="37">
        <v>1981</v>
      </c>
      <c r="B46" s="135">
        <v>1196500</v>
      </c>
      <c r="D46" s="37"/>
      <c r="E46" s="135"/>
    </row>
    <row r="47" spans="1:5" x14ac:dyDescent="0.25">
      <c r="A47" s="37">
        <v>1982</v>
      </c>
      <c r="B47" s="135">
        <v>1162300</v>
      </c>
      <c r="D47" s="37"/>
      <c r="E47" s="135"/>
    </row>
    <row r="48" spans="1:5" x14ac:dyDescent="0.25">
      <c r="A48" s="37">
        <v>1983</v>
      </c>
      <c r="B48" s="135">
        <v>1189000</v>
      </c>
      <c r="D48" s="37"/>
      <c r="E48" s="135"/>
    </row>
    <row r="49" spans="1:5" x14ac:dyDescent="0.25">
      <c r="A49" s="37">
        <v>1984</v>
      </c>
      <c r="B49" s="135">
        <v>1262500</v>
      </c>
      <c r="D49" s="37"/>
      <c r="E49" s="135"/>
    </row>
    <row r="50" spans="1:5" x14ac:dyDescent="0.25">
      <c r="A50" s="37">
        <v>1985</v>
      </c>
      <c r="B50" s="135">
        <v>1296200</v>
      </c>
      <c r="D50" s="37"/>
      <c r="E50" s="135"/>
    </row>
  </sheetData>
  <mergeCells count="2">
    <mergeCell ref="A1:E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Statewide p10 &amp; p11</vt:lpstr>
      <vt:lpstr>Substate NSA p12</vt:lpstr>
      <vt:lpstr>MSA Partial NSA p13</vt:lpstr>
      <vt:lpstr>Unemp Rate SA p14</vt:lpstr>
      <vt:lpstr>LFPR SA p15</vt:lpstr>
      <vt:lpstr>p16</vt:lpstr>
      <vt:lpstr>p17</vt:lpstr>
      <vt:lpstr>p18</vt:lpstr>
      <vt:lpstr>p19</vt:lpstr>
      <vt:lpstr>MSA p20</vt:lpstr>
      <vt:lpstr>SC p21</vt:lpstr>
      <vt:lpstr>Charleston p22</vt:lpstr>
      <vt:lpstr>Columbia p23</vt:lpstr>
      <vt:lpstr>Greenville p24</vt:lpstr>
      <vt:lpstr>Myrtle Beach p25</vt:lpstr>
      <vt:lpstr>Spartanburg p26</vt:lpstr>
      <vt:lpstr>Florence HH Sumter p27</vt:lpstr>
      <vt:lpstr>p28</vt:lpstr>
      <vt:lpstr>p29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Milton, Tondelayo</dc:creator>
  <cp:lastModifiedBy>Lyons, Daniel</cp:lastModifiedBy>
  <cp:lastPrinted>2022-05-25T16:10:21Z</cp:lastPrinted>
  <dcterms:created xsi:type="dcterms:W3CDTF">2022-04-12T14:28:59Z</dcterms:created>
  <dcterms:modified xsi:type="dcterms:W3CDTF">2023-12-29T18:19:01Z</dcterms:modified>
</cp:coreProperties>
</file>